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4655" windowHeight="12795" tabRatio="601" activeTab="0"/>
  </bookViews>
  <sheets>
    <sheet name="FSIs and Underlying Series" sheetId="1" r:id="rId1"/>
  </sheets>
  <externalReferences>
    <externalReference r:id="rId4"/>
    <externalReference r:id="rId5"/>
    <externalReference r:id="rId6"/>
  </externalReferences>
  <definedNames>
    <definedName name="FrequencyList">'[3]Report Form'!$D$4:$D$20</definedName>
    <definedName name="PeriodList">'[3]Report Form'!$B$4:$B$34</definedName>
    <definedName name="_xlnm.Print_Titles" localSheetId="0">'FSIs and Underlying Series'!$A:$B,'FSIs and Underlying Series'!$4:$4</definedName>
    <definedName name="Range_Currency">'[1]Control'!$D$19:$D$21</definedName>
    <definedName name="Range_Frequency">'[1]Control'!$F$31:$F$47</definedName>
    <definedName name="Range_Period">'[1]Control'!$D$31:$D$46</definedName>
    <definedName name="Range_Scale">'[1]Control'!$D$24:$D$27</definedName>
    <definedName name="Reporting_Country">'[2]Control'!$C$1</definedName>
    <definedName name="Reporting_country_code">'[3]Report Form'!$M$2</definedName>
    <definedName name="Reporting_Country_Name">'[3]Report Form'!$M$3</definedName>
    <definedName name="Reporting_Currency_Code">'[3]Report Form'!$M$5</definedName>
    <definedName name="reporting_currency_name">'[3]Report Form'!$M$6</definedName>
    <definedName name="Reporting_scale_name">'[3]Report Form'!$M$7</definedName>
  </definedNames>
  <calcPr fullCalcOnLoad="1"/>
</workbook>
</file>

<file path=xl/comments1.xml><?xml version="1.0" encoding="utf-8"?>
<comments xmlns="http://schemas.openxmlformats.org/spreadsheetml/2006/main">
  <authors>
    <author>Inara Linde</author>
  </authors>
  <commentList>
    <comment ref="A95" authorId="0">
      <text>
        <r>
          <rPr>
            <b/>
            <sz val="9"/>
            <rFont val="Tahoma"/>
            <family val="2"/>
          </rPr>
          <t>With the adoption of the euro as from 1 January 2014, the Latvijas Banka has ceased to calculate and publish Spread between Highest and Lowest Interbank Rate.</t>
        </r>
        <r>
          <rPr>
            <sz val="9"/>
            <rFont val="Tahoma"/>
            <family val="2"/>
          </rPr>
          <t xml:space="preserve">
</t>
        </r>
      </text>
    </comment>
  </commentList>
</comments>
</file>

<file path=xl/sharedStrings.xml><?xml version="1.0" encoding="utf-8"?>
<sst xmlns="http://schemas.openxmlformats.org/spreadsheetml/2006/main" count="354" uniqueCount="116">
  <si>
    <t>Percent unless stated otherwise</t>
  </si>
  <si>
    <t>FSI</t>
  </si>
  <si>
    <t>Consolidation Basis</t>
  </si>
  <si>
    <t>Regulatory Capital to Risk-Weighted Assets</t>
  </si>
  <si>
    <t>CBCSDI</t>
  </si>
  <si>
    <t xml:space="preserve">  </t>
  </si>
  <si>
    <t>Total regulatory capital</t>
  </si>
  <si>
    <t>Risk-weighted assets</t>
  </si>
  <si>
    <t>Regulatory Tier 1 Capital to Risk-Weighted Assets</t>
  </si>
  <si>
    <t>Regulatory Tier 1 capital</t>
  </si>
  <si>
    <t>Non-performing Loans Net of Provisions to Capital</t>
  </si>
  <si>
    <t>DC</t>
  </si>
  <si>
    <t>Nonperforming loans net of provisions</t>
  </si>
  <si>
    <t>Capital</t>
  </si>
  <si>
    <t>Non-performing Loans to Total Gross Loans</t>
  </si>
  <si>
    <t>Nonperforming loans</t>
  </si>
  <si>
    <t>Total gross loans</t>
  </si>
  <si>
    <t>Sectoral Distribution of Total Loans: Residents</t>
  </si>
  <si>
    <t>Sectoral Distribution of Total Loans: Deposit-takers</t>
  </si>
  <si>
    <t>Loans to Deposit-takers</t>
  </si>
  <si>
    <t>Sectoral Distribution of Total Loans: Central Bank</t>
  </si>
  <si>
    <t>-</t>
  </si>
  <si>
    <t>Loans to Central Bank</t>
  </si>
  <si>
    <t>Sectoral Distribution of Total Loans: Other Financial Corporations</t>
  </si>
  <si>
    <t>Loans to Other Financial Corporations</t>
  </si>
  <si>
    <t>Sectoral Distribution of Total Loans: General Government</t>
  </si>
  <si>
    <t>Loans to General Government</t>
  </si>
  <si>
    <t>Sectoral Distribution of Total Loans: Nonfinancial Corporations</t>
  </si>
  <si>
    <t>Loans to Nonfinancial corporations</t>
  </si>
  <si>
    <t>Sectoral Distribution of Total Loans: Other Domestic Sectors</t>
  </si>
  <si>
    <t>Loans to Other Domestic Sectors</t>
  </si>
  <si>
    <t>Sectoral Distribution of Total Loans: Nonresidents</t>
  </si>
  <si>
    <t>Loans to Nonresidents</t>
  </si>
  <si>
    <t>Total gross loans (S100)</t>
  </si>
  <si>
    <t>Return on Assets</t>
  </si>
  <si>
    <t>Net income</t>
  </si>
  <si>
    <t>Total assets</t>
  </si>
  <si>
    <t>Return on Equity</t>
  </si>
  <si>
    <t>Interest Margin to Gross Income</t>
  </si>
  <si>
    <t>Interest margin</t>
  </si>
  <si>
    <t>Gross income</t>
  </si>
  <si>
    <t>Non-interest Expenses to Gross Income</t>
  </si>
  <si>
    <t>Noninterest expenses</t>
  </si>
  <si>
    <t>Liquid Assets to Total Assets (Liquid Asset Ratio)</t>
  </si>
  <si>
    <t>Liquid assets</t>
  </si>
  <si>
    <t>Liquid Assets to Short Term Liabilities</t>
  </si>
  <si>
    <t>Short-term liabilities</t>
  </si>
  <si>
    <t>Net Open Position in Foreign Exchange to Capital</t>
  </si>
  <si>
    <t>Net open position in foreign exchange</t>
  </si>
  <si>
    <t>Capital to Assets</t>
  </si>
  <si>
    <t>Large Exposures to Capital</t>
  </si>
  <si>
    <t>Value of large exposures</t>
  </si>
  <si>
    <t>Total gross loans (S300)</t>
  </si>
  <si>
    <t>Loans to Africa</t>
  </si>
  <si>
    <t>Loans to Central and Eastern Europe</t>
  </si>
  <si>
    <t>Loans to Commonwealth of Independent States and Mongolia</t>
  </si>
  <si>
    <t>Loans to Developing Asia, including China</t>
  </si>
  <si>
    <t>Loans to the Middle East</t>
  </si>
  <si>
    <t>Loans to Western Hemisphere</t>
  </si>
  <si>
    <t>Gross Asset Position in Financial Derivatives to Capital</t>
  </si>
  <si>
    <t>Gross asset position in financial derivatives</t>
  </si>
  <si>
    <t>Gross Liability Position in Financial Derivatives to Capital</t>
  </si>
  <si>
    <t>Gross liability position in financial derivatives</t>
  </si>
  <si>
    <t>Trading Income to Total Income</t>
  </si>
  <si>
    <t>Trading and foreign exchange gains (losses)</t>
  </si>
  <si>
    <t>Personnel Expenses to Non-interest Expenses</t>
  </si>
  <si>
    <t>Personnel expenses</t>
  </si>
  <si>
    <t>Spread Between Reference Lending and Deposit Rates</t>
  </si>
  <si>
    <t>Basis Points</t>
  </si>
  <si>
    <t>Spread Between Highest and Lowest Interbank Rate</t>
  </si>
  <si>
    <t>Customer Deposits to Total (Non-interbank) Loans</t>
  </si>
  <si>
    <t>Customer deposits</t>
  </si>
  <si>
    <t>Foreign-Currency-Denominated Loans to Total Loans</t>
  </si>
  <si>
    <t>Foreign-currency-denominated loans</t>
  </si>
  <si>
    <t>Foreign-Currency-Denominated Liabilities to Total Liabilities</t>
  </si>
  <si>
    <t>Foreign-currency-denominated liabilities</t>
  </si>
  <si>
    <t>Total liabilities</t>
  </si>
  <si>
    <t>Net Open Position in Equities to Capital</t>
  </si>
  <si>
    <t>Net open position in equities</t>
  </si>
  <si>
    <t>NFC: Number of Bankruptcy Proceedings Initiated</t>
  </si>
  <si>
    <t>Number</t>
  </si>
  <si>
    <t>EUR, Millions</t>
  </si>
  <si>
    <t>Currency, Scale</t>
  </si>
  <si>
    <t>Loans to Residents</t>
  </si>
  <si>
    <t>Period</t>
  </si>
  <si>
    <t>2016 Q4</t>
  </si>
  <si>
    <t>2017 Q1</t>
  </si>
  <si>
    <t>2017 Q2</t>
  </si>
  <si>
    <t>2017 Q3</t>
  </si>
  <si>
    <t>2017 Q4</t>
  </si>
  <si>
    <t>2018 Q1</t>
  </si>
  <si>
    <t>2018 Q2</t>
  </si>
  <si>
    <t>Loans to Domestic economy</t>
  </si>
  <si>
    <t>Geographic distribution of total loans: Advanced economies, excluding China</t>
  </si>
  <si>
    <t>Loans to Advanced economies, excluding China</t>
  </si>
  <si>
    <t>Geographic distribution of total loans: Other emerging market and developing countries, including China</t>
  </si>
  <si>
    <t>Loans to other emerging market &amp; developing countries, including China</t>
  </si>
  <si>
    <t>Geographic distribution of total loans: Africa</t>
  </si>
  <si>
    <t>Of which: Sub-Sahara Africa</t>
  </si>
  <si>
    <t>Of which Loans to Sub-Saharan Africa</t>
  </si>
  <si>
    <t>Residential real estate loans to total gross loans</t>
  </si>
  <si>
    <t xml:space="preserve">Residential real estate loans </t>
  </si>
  <si>
    <t>Commercial real estate loans to total gross loans</t>
  </si>
  <si>
    <t>Commercial real estate loans</t>
  </si>
  <si>
    <t>NA</t>
  </si>
  <si>
    <t>%</t>
  </si>
  <si>
    <t xml:space="preserve">(-) Indicates that a figure is zero </t>
  </si>
  <si>
    <t>(...) Indicates a lack of statistical data that can be reported or calculated from underlying observations</t>
  </si>
  <si>
    <t xml:space="preserve">Geographic distribution of total loans: Central and Eastern Europe </t>
  </si>
  <si>
    <t>Geographic distribution of total loans: Commonwealth of Independent States and Mongolia</t>
  </si>
  <si>
    <t>Geographic distribution of total loans: Developing Asia, including China</t>
  </si>
  <si>
    <t>Geographic distribution of total loans: Middle East</t>
  </si>
  <si>
    <t>Geographic distribution of total loans: Western Hemisphere</t>
  </si>
  <si>
    <t>Geographic Distribution of  Loans:Domestic economy</t>
  </si>
  <si>
    <t>Latvia FSIs and Underlying Series 2016Q4 - 2018Q2*</t>
  </si>
  <si>
    <t>*Up to 2016-Q3, the calculation of Financial Soundness Indicators is based on the European Central Bank MFI Monthly Balance Sheet  data, COREP data and information on the bank loan portfolio structure. Indicators up to 2016-Q3 include information on the banking sector, cooperative credit unions and electronic money institutions.
Starting with 2016-Q4 data, all Financial Soundness Indicators have been computed in compliance with EBA Guidance Note (July 2018 update) for compiling the IMF Financial Soundness Indicators, issued by the European Bank Authority (EBA), based on the supervision reports submitted by banks and branches of foreign banks in compliance with Implementing Technical Standard (ITS) requirements.</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</si>
</sst>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0.0"/>
  </numFmts>
  <fonts count="48">
    <font>
      <sz val="10"/>
      <name val="Arial"/>
      <family val="2"/>
    </font>
    <font>
      <sz val="11"/>
      <color indexed="8"/>
      <name val="Calibri"/>
      <family val="2"/>
    </font>
    <font>
      <sz val="8"/>
      <color indexed="8"/>
      <name val="Arial"/>
      <family val="2"/>
    </font>
    <font>
      <b/>
      <sz val="12"/>
      <color indexed="8"/>
      <name val="Arial"/>
      <family val="2"/>
    </font>
    <font>
      <b/>
      <sz val="8"/>
      <color indexed="8"/>
      <name val="Arial"/>
      <family val="2"/>
    </font>
    <font>
      <b/>
      <sz val="9"/>
      <color indexed="8"/>
      <name val="Arial"/>
      <family val="2"/>
    </font>
    <font>
      <sz val="10"/>
      <name val="Times New Roman"/>
      <family val="2"/>
    </font>
    <font>
      <b/>
      <sz val="8"/>
      <name val="Arial"/>
      <family val="2"/>
    </font>
    <font>
      <sz val="8"/>
      <name val="Arial"/>
      <family val="2"/>
    </font>
    <font>
      <sz val="9"/>
      <name val="Tahoma"/>
      <family val="2"/>
    </font>
    <font>
      <b/>
      <sz val="9"/>
      <name val="Tahoma"/>
      <family val="2"/>
    </font>
    <font>
      <sz val="9"/>
      <name val="Times New Roman"/>
      <family val="1"/>
    </font>
    <font>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medium"/>
      <bottom style="thin"/>
    </border>
    <border>
      <left style="thin"/>
      <right style="medium"/>
      <top style="medium"/>
      <bottom style="thin"/>
    </border>
    <border>
      <left style="thin">
        <color rgb="FF000000"/>
      </left>
      <right style="medium"/>
      <top style="thin">
        <color rgb="FF000000"/>
      </top>
      <bottom style="thin">
        <color rgb="FF000000"/>
      </bottom>
    </border>
    <border>
      <left style="thin"/>
      <right style="medium"/>
      <top style="thin"/>
      <bottom style="thin"/>
    </border>
    <border>
      <left style="thin">
        <color rgb="FF000000"/>
      </left>
      <right style="medium"/>
      <top style="thin">
        <color rgb="FF000000"/>
      </top>
      <bottom>
        <color indexed="63"/>
      </bottom>
    </border>
    <border>
      <left>
        <color indexed="63"/>
      </left>
      <right>
        <color indexed="63"/>
      </right>
      <top>
        <color indexed="63"/>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style="thin"/>
      <top style="medium"/>
      <bottom style="thin"/>
    </border>
    <border>
      <left style="medium"/>
      <right style="thin">
        <color rgb="FF000000"/>
      </right>
      <top style="thin">
        <color rgb="FF000000"/>
      </top>
      <bottom style="thin">
        <color rgb="FF000000"/>
      </bottom>
    </border>
    <border>
      <left style="medium"/>
      <right style="thin"/>
      <top style="thin"/>
      <bottom style="thin"/>
    </border>
    <border>
      <left style="medium"/>
      <right style="thin">
        <color rgb="FF000000"/>
      </right>
      <top style="thin">
        <color rgb="FF000000"/>
      </top>
      <bottom>
        <color indexed="63"/>
      </bottom>
    </border>
    <border>
      <left style="medium"/>
      <right style="thin">
        <color rgb="FF000000"/>
      </right>
      <top style="thin">
        <color rgb="FF000000"/>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vertical="top"/>
      <protection/>
    </xf>
    <xf numFmtId="0" fontId="0" fillId="32" borderId="7" applyNumberFormat="0" applyFont="0" applyAlignment="0" applyProtection="0"/>
    <xf numFmtId="0" fontId="43" fillId="27" borderId="8" applyNumberFormat="0" applyAlignment="0" applyProtection="0"/>
    <xf numFmtId="0" fontId="0" fillId="0" borderId="0">
      <alignment/>
      <protection/>
    </xf>
    <xf numFmtId="0" fontId="0" fillId="0" borderId="0">
      <alignment vertical="top"/>
      <protection/>
    </xf>
    <xf numFmtId="0" fontId="0" fillId="0" borderId="0">
      <alignment vertical="top"/>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locked="0"/>
    </xf>
    <xf numFmtId="0" fontId="0" fillId="0" borderId="0" xfId="0" applyFont="1" applyAlignment="1">
      <alignment/>
    </xf>
    <xf numFmtId="0" fontId="4" fillId="0" borderId="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left" vertical="top" wrapText="1"/>
      <protection locked="0"/>
    </xf>
    <xf numFmtId="0" fontId="0" fillId="0" borderId="0" xfId="0" applyFill="1" applyAlignment="1">
      <alignment/>
    </xf>
    <xf numFmtId="2" fontId="11" fillId="33" borderId="10" xfId="55" applyNumberFormat="1" applyFont="1" applyFill="1" applyBorder="1" applyAlignment="1" applyProtection="1">
      <alignment vertical="top" wrapText="1"/>
      <protection locked="0"/>
    </xf>
    <xf numFmtId="4" fontId="47" fillId="34" borderId="11" xfId="0" applyNumberFormat="1" applyFont="1" applyFill="1" applyBorder="1" applyAlignment="1" applyProtection="1">
      <alignment horizontal="right" vertical="center"/>
      <protection locked="0"/>
    </xf>
    <xf numFmtId="4" fontId="47" fillId="34" borderId="12" xfId="0" applyNumberFormat="1" applyFont="1" applyFill="1" applyBorder="1" applyAlignment="1" applyProtection="1">
      <alignment horizontal="right" vertical="center"/>
      <protection locked="0"/>
    </xf>
    <xf numFmtId="0" fontId="2" fillId="0" borderId="10" xfId="0" applyNumberFormat="1" applyFont="1" applyFill="1" applyBorder="1" applyAlignment="1" applyProtection="1">
      <alignment horizontal="right" vertical="top"/>
      <protection locked="0"/>
    </xf>
    <xf numFmtId="0" fontId="8" fillId="0" borderId="10" xfId="0" applyNumberFormat="1" applyFont="1" applyFill="1" applyBorder="1" applyAlignment="1" applyProtection="1">
      <alignment horizontal="right" vertical="top"/>
      <protection locked="0"/>
    </xf>
    <xf numFmtId="0" fontId="4" fillId="35" borderId="0" xfId="0" applyNumberFormat="1" applyFont="1" applyFill="1" applyBorder="1" applyAlignment="1" applyProtection="1">
      <alignment vertical="top" wrapText="1"/>
      <protection locked="0"/>
    </xf>
    <xf numFmtId="2" fontId="11" fillId="33" borderId="13" xfId="55" applyNumberFormat="1" applyFont="1" applyFill="1" applyBorder="1" applyAlignment="1" applyProtection="1">
      <alignment vertical="top" wrapText="1"/>
      <protection locked="0"/>
    </xf>
    <xf numFmtId="2" fontId="11" fillId="33" borderId="14" xfId="55" applyNumberFormat="1" applyFont="1" applyFill="1" applyBorder="1" applyAlignment="1" applyProtection="1">
      <alignment vertical="top" wrapText="1"/>
      <protection locked="0"/>
    </xf>
    <xf numFmtId="4" fontId="47" fillId="34" borderId="15" xfId="0" applyNumberFormat="1" applyFont="1" applyFill="1" applyBorder="1" applyAlignment="1" applyProtection="1">
      <alignment horizontal="right" vertical="center"/>
      <protection locked="0"/>
    </xf>
    <xf numFmtId="2" fontId="11" fillId="33" borderId="16" xfId="55" applyNumberFormat="1" applyFont="1" applyFill="1" applyBorder="1" applyAlignment="1" applyProtection="1">
      <alignment vertical="top" wrapText="1"/>
      <protection locked="0"/>
    </xf>
    <xf numFmtId="4" fontId="47" fillId="34" borderId="17" xfId="0" applyNumberFormat="1" applyFont="1" applyFill="1" applyBorder="1" applyAlignment="1" applyProtection="1">
      <alignment horizontal="right" vertical="center"/>
      <protection locked="0"/>
    </xf>
    <xf numFmtId="0" fontId="8" fillId="0" borderId="16" xfId="0" applyNumberFormat="1" applyFont="1" applyFill="1" applyBorder="1" applyAlignment="1" applyProtection="1">
      <alignment horizontal="right" vertical="top"/>
      <protection locked="0"/>
    </xf>
    <xf numFmtId="0" fontId="4" fillId="35" borderId="18" xfId="0" applyNumberFormat="1" applyFont="1" applyFill="1" applyBorder="1" applyAlignment="1" applyProtection="1">
      <alignment vertical="top" wrapText="1"/>
      <protection locked="0"/>
    </xf>
    <xf numFmtId="4" fontId="47" fillId="34" borderId="19" xfId="0" applyNumberFormat="1" applyFont="1" applyFill="1" applyBorder="1" applyAlignment="1" applyProtection="1">
      <alignment horizontal="right" vertical="center"/>
      <protection locked="0"/>
    </xf>
    <xf numFmtId="4" fontId="47" fillId="34" borderId="20" xfId="0" applyNumberFormat="1" applyFont="1" applyFill="1" applyBorder="1" applyAlignment="1" applyProtection="1">
      <alignment horizontal="right" vertical="center"/>
      <protection locked="0"/>
    </xf>
    <xf numFmtId="2" fontId="11" fillId="33" borderId="21" xfId="55" applyNumberFormat="1" applyFont="1" applyFill="1" applyBorder="1" applyAlignment="1" applyProtection="1">
      <alignment vertical="top" wrapText="1"/>
      <protection locked="0"/>
    </xf>
    <xf numFmtId="4" fontId="47" fillId="34" borderId="22" xfId="0" applyNumberFormat="1" applyFont="1" applyFill="1" applyBorder="1" applyAlignment="1" applyProtection="1">
      <alignment horizontal="right" vertical="center"/>
      <protection locked="0"/>
    </xf>
    <xf numFmtId="2" fontId="11" fillId="33" borderId="23" xfId="55" applyNumberFormat="1" applyFont="1" applyFill="1" applyBorder="1" applyAlignment="1" applyProtection="1">
      <alignment vertical="top" wrapText="1"/>
      <protection locked="0"/>
    </xf>
    <xf numFmtId="4" fontId="47" fillId="34" borderId="24" xfId="0" applyNumberFormat="1" applyFont="1" applyFill="1" applyBorder="1" applyAlignment="1" applyProtection="1">
      <alignment horizontal="right" vertical="center"/>
      <protection locked="0"/>
    </xf>
    <xf numFmtId="0" fontId="2" fillId="0" borderId="23" xfId="0" applyNumberFormat="1" applyFont="1" applyFill="1" applyBorder="1" applyAlignment="1" applyProtection="1">
      <alignment horizontal="right" vertical="top"/>
      <protection locked="0"/>
    </xf>
    <xf numFmtId="4" fontId="47" fillId="34" borderId="25" xfId="0" applyNumberFormat="1" applyFont="1" applyFill="1" applyBorder="1" applyAlignment="1" applyProtection="1">
      <alignment horizontal="right" vertical="center"/>
      <protection locked="0"/>
    </xf>
    <xf numFmtId="0" fontId="4" fillId="35" borderId="26" xfId="0" applyNumberFormat="1" applyFont="1" applyFill="1" applyBorder="1" applyAlignment="1" applyProtection="1">
      <alignment vertical="top" wrapText="1"/>
      <protection locked="0"/>
    </xf>
    <xf numFmtId="0" fontId="5" fillId="36" borderId="27" xfId="0" applyNumberFormat="1" applyFont="1" applyFill="1" applyBorder="1" applyAlignment="1" applyProtection="1">
      <alignment horizontal="center" vertical="top"/>
      <protection locked="0"/>
    </xf>
    <xf numFmtId="0" fontId="5" fillId="36" borderId="26" xfId="0" applyNumberFormat="1" applyFont="1" applyFill="1" applyBorder="1" applyAlignment="1" applyProtection="1">
      <alignment horizontal="center" vertical="top" wrapText="1"/>
      <protection locked="0"/>
    </xf>
    <xf numFmtId="0" fontId="4" fillId="36" borderId="18" xfId="0" applyNumberFormat="1" applyFont="1" applyFill="1" applyBorder="1" applyAlignment="1" applyProtection="1">
      <alignment horizontal="right" vertical="top"/>
      <protection locked="0"/>
    </xf>
    <xf numFmtId="0" fontId="7" fillId="36" borderId="18" xfId="0" applyNumberFormat="1" applyFont="1" applyFill="1" applyBorder="1" applyAlignment="1" applyProtection="1">
      <alignment horizontal="right" vertical="top"/>
      <protection locked="0"/>
    </xf>
    <xf numFmtId="0" fontId="7" fillId="36" borderId="28" xfId="0" applyNumberFormat="1" applyFont="1" applyFill="1" applyBorder="1" applyAlignment="1" applyProtection="1">
      <alignment horizontal="right" vertical="top"/>
      <protection locked="0"/>
    </xf>
    <xf numFmtId="0" fontId="4" fillId="36" borderId="27" xfId="0" applyNumberFormat="1" applyFont="1" applyFill="1" applyBorder="1" applyAlignment="1" applyProtection="1">
      <alignment vertical="top" wrapText="1"/>
      <protection locked="0"/>
    </xf>
    <xf numFmtId="0" fontId="4" fillId="36" borderId="29" xfId="0" applyNumberFormat="1" applyFont="1" applyFill="1" applyBorder="1" applyAlignment="1" applyProtection="1">
      <alignment vertical="top" wrapText="1" indent="1"/>
      <protection locked="0"/>
    </xf>
    <xf numFmtId="0" fontId="4" fillId="36" borderId="29" xfId="0" applyNumberFormat="1" applyFont="1" applyFill="1" applyBorder="1" applyAlignment="1" applyProtection="1">
      <alignment vertical="top" wrapText="1"/>
      <protection locked="0"/>
    </xf>
    <xf numFmtId="0" fontId="4" fillId="36" borderId="29" xfId="0" applyNumberFormat="1" applyFont="1" applyFill="1" applyBorder="1" applyAlignment="1" applyProtection="1">
      <alignment vertical="top" wrapText="1" indent="3"/>
      <protection locked="0"/>
    </xf>
    <xf numFmtId="0" fontId="4" fillId="36" borderId="30" xfId="0" applyNumberFormat="1" applyFont="1" applyFill="1" applyBorder="1" applyAlignment="1" applyProtection="1">
      <alignment vertical="top" wrapText="1" indent="1"/>
      <protection locked="0"/>
    </xf>
    <xf numFmtId="0" fontId="4" fillId="36" borderId="31" xfId="0" applyNumberFormat="1" applyFont="1" applyFill="1" applyBorder="1" applyAlignment="1" applyProtection="1">
      <alignment vertical="top" wrapText="1"/>
      <protection locked="0"/>
    </xf>
    <xf numFmtId="0" fontId="4" fillId="36" borderId="32" xfId="0" applyNumberFormat="1" applyFont="1" applyFill="1" applyBorder="1" applyAlignment="1" applyProtection="1">
      <alignment vertical="top" wrapText="1"/>
      <protection locked="0"/>
    </xf>
    <xf numFmtId="0" fontId="7" fillId="36" borderId="32" xfId="0" applyNumberFormat="1" applyFont="1" applyFill="1" applyBorder="1" applyAlignment="1" applyProtection="1">
      <alignment vertical="top" wrapText="1"/>
      <protection locked="0"/>
    </xf>
    <xf numFmtId="0" fontId="4" fillId="36" borderId="28" xfId="0" applyNumberFormat="1" applyFont="1" applyFill="1" applyBorder="1" applyAlignment="1" applyProtection="1">
      <alignment vertical="top" wrapText="1"/>
      <protection locked="0"/>
    </xf>
    <xf numFmtId="0" fontId="2" fillId="0" borderId="0" xfId="0" applyNumberFormat="1" applyFont="1" applyFill="1" applyBorder="1" applyAlignment="1" applyProtection="1">
      <alignment horizontal="left" vertical="top"/>
      <protection locked="0"/>
    </xf>
    <xf numFmtId="0" fontId="0" fillId="0" borderId="0" xfId="0" applyFill="1" applyBorder="1" applyAlignment="1">
      <alignment/>
    </xf>
    <xf numFmtId="0" fontId="12" fillId="0" borderId="0" xfId="55" applyFont="1" applyFill="1" applyBorder="1" applyAlignment="1" applyProtection="1">
      <alignment horizontal="left" vertical="top" indent="2"/>
      <protection/>
    </xf>
    <xf numFmtId="2" fontId="11" fillId="0" borderId="0" xfId="55" applyNumberFormat="1" applyFont="1" applyFill="1" applyBorder="1" applyAlignment="1" applyProtection="1">
      <alignment vertical="top" wrapText="1"/>
      <protection locked="0"/>
    </xf>
    <xf numFmtId="0" fontId="12" fillId="0" borderId="0" xfId="55" applyFont="1" applyFill="1" applyBorder="1" applyAlignment="1" applyProtection="1">
      <alignment horizontal="left" vertical="top" wrapText="1" indent="2"/>
      <protection/>
    </xf>
    <xf numFmtId="0" fontId="12" fillId="0" borderId="0" xfId="55" applyFont="1" applyFill="1" applyBorder="1" applyAlignment="1" applyProtection="1">
      <alignment horizontal="left" vertical="top" wrapText="1" indent="4"/>
      <protection/>
    </xf>
    <xf numFmtId="0" fontId="12" fillId="0" borderId="0" xfId="55" applyFont="1" applyFill="1" applyBorder="1" applyAlignment="1" applyProtection="1">
      <alignment horizontal="left" vertical="top" wrapText="1" indent="6"/>
      <protection/>
    </xf>
    <xf numFmtId="0" fontId="0" fillId="0" borderId="0" xfId="0" applyAlignment="1">
      <alignment wrapText="1"/>
    </xf>
    <xf numFmtId="0" fontId="3"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protection locked="0"/>
    </xf>
    <xf numFmtId="0" fontId="2" fillId="36" borderId="30" xfId="0" applyNumberFormat="1" applyFont="1" applyFill="1" applyBorder="1" applyAlignment="1" applyProtection="1">
      <alignment vertical="top"/>
      <protection locked="0"/>
    </xf>
    <xf numFmtId="0" fontId="2" fillId="36" borderId="18" xfId="0" applyNumberFormat="1" applyFont="1" applyFill="1" applyBorder="1" applyAlignment="1" applyProtection="1">
      <alignment vertical="top"/>
      <protection locked="0"/>
    </xf>
    <xf numFmtId="0" fontId="4" fillId="36" borderId="26" xfId="0" applyNumberFormat="1" applyFont="1" applyFill="1" applyBorder="1" applyAlignment="1" applyProtection="1">
      <alignment horizontal="center" vertical="top" wrapText="1"/>
      <protection locked="0"/>
    </xf>
    <xf numFmtId="0" fontId="4" fillId="36" borderId="31" xfId="0" applyNumberFormat="1" applyFont="1" applyFill="1" applyBorder="1" applyAlignment="1" applyProtection="1">
      <alignment horizontal="center" vertical="top" wrapText="1"/>
      <protection locked="0"/>
    </xf>
    <xf numFmtId="0" fontId="2" fillId="0" borderId="0" xfId="0"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arastais 2" xfId="58"/>
    <cellStyle name="Parastais 3" xfId="59"/>
    <cellStyle name="Parastais 4" xfId="60"/>
    <cellStyle name="Percent" xfId="61"/>
    <cellStyle name="Title" xfId="62"/>
    <cellStyle name="Total" xfId="63"/>
    <cellStyle name="Warning Text" xfId="64"/>
  </cellStyles>
  <dxfs count="74">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
      <font>
        <b/>
        <i val="0"/>
        <color auto="1"/>
      </font>
      <fill>
        <patternFill>
          <bgColor indexed="52"/>
        </patternFill>
      </fill>
    </dxf>
    <dxf>
      <font>
        <b/>
        <i val="0"/>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painis\projekti\SP_17%20-%20FTMSD%20INFO\Starptautisk&#257;%20statistika\SVF\SVF%20Finan&#353;u%20stabilit&#257;tes%20r&#257;d&#299;t&#257;ji\jaunajam%20publikacijam\Tables%20F1%20F2%20Annex%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painis\projekti\Documents%20and%20Settings\inara_l\Desktop\Opeartivie%20faili\ligumam%20ar%20FKTKu\IMF_FSI_Latvia_29_06_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P_17%20-%20FTMSD%20INFO\Starptautisk&#257;%20statistika\SVF\SVF%20Finan&#353;u%20stabilit&#257;tes%20r&#257;d&#299;t&#257;ji\2018\Q2_revizija_2016Q4_FKTK\Nosuutiits_IMFam\941FSI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Instructions"/>
      <sheetName val="Annex 2"/>
      <sheetName val="Annex 3"/>
      <sheetName val="Annex 4"/>
      <sheetName val="Annex 5"/>
      <sheetName val="Annex 6"/>
      <sheetName val="Annex 7"/>
      <sheetName val="Annex 8"/>
      <sheetName val="Control"/>
      <sheetName val="Report Form"/>
    </sheetNames>
    <sheetDataSet>
      <sheetData sheetId="8">
        <row r="19">
          <cell r="D19" t="str">
            <v>USD</v>
          </cell>
        </row>
        <row r="20">
          <cell r="D20" t="str">
            <v>EURO</v>
          </cell>
        </row>
        <row r="21">
          <cell r="D21" t="str">
            <v>NC</v>
          </cell>
        </row>
        <row r="24">
          <cell r="D24" t="str">
            <v>Thousands</v>
          </cell>
        </row>
        <row r="25">
          <cell r="D25" t="str">
            <v>Millions</v>
          </cell>
        </row>
        <row r="26">
          <cell r="D26" t="str">
            <v>Billions</v>
          </cell>
        </row>
        <row r="27">
          <cell r="D27" t="str">
            <v>Trillions</v>
          </cell>
        </row>
        <row r="31">
          <cell r="D31">
            <v>2005</v>
          </cell>
          <cell r="F31" t="str">
            <v>M1</v>
          </cell>
        </row>
        <row r="32">
          <cell r="D32">
            <v>2006</v>
          </cell>
          <cell r="F32" t="str">
            <v>M2</v>
          </cell>
        </row>
        <row r="33">
          <cell r="D33">
            <v>2007</v>
          </cell>
          <cell r="F33" t="str">
            <v>M3</v>
          </cell>
        </row>
        <row r="34">
          <cell r="D34">
            <v>2008</v>
          </cell>
          <cell r="F34" t="str">
            <v>M4</v>
          </cell>
        </row>
        <row r="35">
          <cell r="D35">
            <v>2009</v>
          </cell>
          <cell r="F35" t="str">
            <v>M5</v>
          </cell>
        </row>
        <row r="36">
          <cell r="D36">
            <v>2010</v>
          </cell>
          <cell r="F36" t="str">
            <v>M6</v>
          </cell>
        </row>
        <row r="37">
          <cell r="D37">
            <v>2011</v>
          </cell>
          <cell r="F37" t="str">
            <v>M7</v>
          </cell>
        </row>
        <row r="38">
          <cell r="D38">
            <v>2012</v>
          </cell>
          <cell r="F38" t="str">
            <v>M8</v>
          </cell>
        </row>
        <row r="39">
          <cell r="D39">
            <v>2013</v>
          </cell>
          <cell r="F39" t="str">
            <v>M9</v>
          </cell>
        </row>
        <row r="40">
          <cell r="D40">
            <v>2014</v>
          </cell>
          <cell r="F40" t="str">
            <v>M10</v>
          </cell>
        </row>
        <row r="41">
          <cell r="D41">
            <v>2015</v>
          </cell>
          <cell r="F41" t="str">
            <v>M11</v>
          </cell>
        </row>
        <row r="42">
          <cell r="D42">
            <v>2016</v>
          </cell>
          <cell r="F42" t="str">
            <v>M12</v>
          </cell>
        </row>
        <row r="43">
          <cell r="D43">
            <v>2017</v>
          </cell>
          <cell r="F43" t="str">
            <v>Q1</v>
          </cell>
        </row>
        <row r="44">
          <cell r="D44">
            <v>2018</v>
          </cell>
          <cell r="F44" t="str">
            <v>Q2</v>
          </cell>
        </row>
        <row r="45">
          <cell r="D45">
            <v>2019</v>
          </cell>
          <cell r="F45" t="str">
            <v>Q3</v>
          </cell>
        </row>
        <row r="46">
          <cell r="D46">
            <v>2020</v>
          </cell>
          <cell r="F46" t="str">
            <v>Q4</v>
          </cell>
        </row>
        <row r="47">
          <cell r="F47" t="str">
            <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s>
    <sheetDataSet>
      <sheetData sheetId="34">
        <row r="1">
          <cell r="C1" t="str">
            <v>Latvia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able 1"/>
      <sheetName val="Report Form"/>
    </sheetNames>
    <sheetDataSet>
      <sheetData sheetId="2">
        <row r="2">
          <cell r="M2" t="str">
            <v>941</v>
          </cell>
        </row>
        <row r="3">
          <cell r="M3" t="str">
            <v>Latvia</v>
          </cell>
        </row>
        <row r="4">
          <cell r="B4">
            <v>2020</v>
          </cell>
          <cell r="D4" t="str">
            <v>A</v>
          </cell>
        </row>
        <row r="5">
          <cell r="B5">
            <v>2019</v>
          </cell>
          <cell r="D5" t="str">
            <v>Q4</v>
          </cell>
          <cell r="M5" t="str">
            <v>XDC</v>
          </cell>
        </row>
        <row r="6">
          <cell r="B6">
            <v>2018</v>
          </cell>
          <cell r="D6" t="str">
            <v>Q3</v>
          </cell>
          <cell r="M6" t="str">
            <v>Domestic Currency</v>
          </cell>
        </row>
        <row r="7">
          <cell r="B7">
            <v>2017</v>
          </cell>
          <cell r="D7" t="str">
            <v>Q2</v>
          </cell>
          <cell r="M7" t="str">
            <v>Million</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9"/>
  <sheetViews>
    <sheetView tabSelected="1" zoomScale="92" zoomScaleNormal="92" zoomScalePageLayoutView="0" workbookViewId="0" topLeftCell="A1">
      <pane xSplit="3" ySplit="4" topLeftCell="D93" activePane="bottomRight" state="frozen"/>
      <selection pane="topLeft" activeCell="A1" sqref="A1"/>
      <selection pane="topRight" activeCell="A1" sqref="A1"/>
      <selection pane="bottomLeft" activeCell="A1" sqref="A1"/>
      <selection pane="bottomRight" activeCell="D2" sqref="D2"/>
    </sheetView>
  </sheetViews>
  <sheetFormatPr defaultColWidth="9.140625" defaultRowHeight="12.75"/>
  <cols>
    <col min="1" max="1" width="36.140625" style="0" customWidth="1"/>
    <col min="2" max="2" width="8.421875" style="0" customWidth="1"/>
    <col min="3" max="3" width="14.28125" style="0" customWidth="1"/>
    <col min="4" max="11" width="10.57421875" style="0" customWidth="1"/>
    <col min="12" max="12" width="43.57421875" style="44" bestFit="1" customWidth="1"/>
    <col min="13" max="13" width="11.8515625" style="44" customWidth="1"/>
    <col min="14" max="15" width="11.8515625" style="0" customWidth="1"/>
    <col min="18" max="18" width="11.00390625" style="0" customWidth="1"/>
    <col min="19" max="19" width="9.140625" style="3" customWidth="1"/>
  </cols>
  <sheetData>
    <row r="1" spans="1:13" ht="18.75" customHeight="1">
      <c r="A1" s="51" t="s">
        <v>114</v>
      </c>
      <c r="B1" s="51"/>
      <c r="C1" s="51"/>
      <c r="D1" s="2"/>
      <c r="E1" s="2"/>
      <c r="F1" s="2"/>
      <c r="G1" s="2"/>
      <c r="H1" s="2"/>
      <c r="I1" s="2"/>
      <c r="J1" s="2"/>
      <c r="K1" s="2"/>
      <c r="L1" s="2"/>
      <c r="M1" s="2"/>
    </row>
    <row r="2" spans="1:15" ht="12.75" customHeight="1" thickBot="1">
      <c r="A2" s="52" t="s">
        <v>0</v>
      </c>
      <c r="B2" s="52"/>
      <c r="C2" s="52"/>
      <c r="D2" s="1"/>
      <c r="E2" s="1"/>
      <c r="F2" s="1"/>
      <c r="G2" s="1"/>
      <c r="H2" s="1"/>
      <c r="I2" s="1"/>
      <c r="J2" s="1"/>
      <c r="K2" s="1"/>
      <c r="L2" s="1"/>
      <c r="M2" s="1"/>
      <c r="N2" s="1"/>
      <c r="O2" s="1"/>
    </row>
    <row r="3" spans="1:43" ht="23.25" customHeight="1">
      <c r="A3" s="29" t="s">
        <v>1</v>
      </c>
      <c r="B3" s="30" t="s">
        <v>2</v>
      </c>
      <c r="C3" s="30" t="s">
        <v>82</v>
      </c>
      <c r="D3" s="55" t="s">
        <v>84</v>
      </c>
      <c r="E3" s="55"/>
      <c r="F3" s="55"/>
      <c r="G3" s="55"/>
      <c r="H3" s="55"/>
      <c r="I3" s="55"/>
      <c r="J3" s="56"/>
      <c r="K3" s="4"/>
      <c r="L3" s="4"/>
      <c r="M3" s="4"/>
      <c r="N3" s="4"/>
      <c r="O3" s="4"/>
      <c r="P3" s="4"/>
      <c r="Q3" s="4"/>
      <c r="R3" s="4"/>
      <c r="S3" s="5"/>
      <c r="T3" s="5"/>
      <c r="U3" s="5"/>
      <c r="V3" s="6"/>
      <c r="W3" s="6"/>
      <c r="X3" s="6"/>
      <c r="Y3" s="6"/>
      <c r="Z3" s="6"/>
      <c r="AA3" s="6"/>
      <c r="AB3" s="6"/>
      <c r="AC3" s="6"/>
      <c r="AD3" s="6"/>
      <c r="AE3" s="6"/>
      <c r="AF3" s="6"/>
      <c r="AG3" s="6"/>
      <c r="AH3" s="6"/>
      <c r="AI3" s="6"/>
      <c r="AJ3" s="6"/>
      <c r="AK3" s="6"/>
      <c r="AL3" s="6"/>
      <c r="AM3" s="6"/>
      <c r="AN3" s="6"/>
      <c r="AO3" s="6"/>
      <c r="AP3" s="6"/>
      <c r="AQ3" s="6"/>
    </row>
    <row r="4" spans="1:19" ht="14.25" customHeight="1" thickBot="1">
      <c r="A4" s="53"/>
      <c r="B4" s="54"/>
      <c r="C4" s="54"/>
      <c r="D4" s="31" t="s">
        <v>85</v>
      </c>
      <c r="E4" s="31" t="s">
        <v>86</v>
      </c>
      <c r="F4" s="31" t="s">
        <v>87</v>
      </c>
      <c r="G4" s="32" t="s">
        <v>88</v>
      </c>
      <c r="H4" s="32" t="s">
        <v>89</v>
      </c>
      <c r="I4" s="32" t="s">
        <v>90</v>
      </c>
      <c r="J4" s="33" t="s">
        <v>91</v>
      </c>
      <c r="S4"/>
    </row>
    <row r="5" spans="1:19" ht="14.25" customHeight="1">
      <c r="A5" s="34" t="s">
        <v>3</v>
      </c>
      <c r="B5" s="28" t="s">
        <v>4</v>
      </c>
      <c r="C5" s="39" t="s">
        <v>105</v>
      </c>
      <c r="D5" s="22">
        <v>20.3787389105183</v>
      </c>
      <c r="E5" s="13">
        <v>20.5701038136326</v>
      </c>
      <c r="F5" s="13">
        <v>21.0780669668361</v>
      </c>
      <c r="G5" s="13">
        <v>23.0559336544779</v>
      </c>
      <c r="H5" s="13">
        <v>20.8210835958919</v>
      </c>
      <c r="I5" s="13">
        <v>22.1457202902413</v>
      </c>
      <c r="J5" s="14">
        <f>IF(ISNUMBER(J6),IF(ISNUMBER(J7),(J6/J7)*100,""),"")</f>
        <v>22.42323642477759</v>
      </c>
      <c r="S5"/>
    </row>
    <row r="6" spans="1:19" ht="23.25" customHeight="1">
      <c r="A6" s="35" t="s">
        <v>6</v>
      </c>
      <c r="B6" s="12" t="s">
        <v>4</v>
      </c>
      <c r="C6" s="40" t="s">
        <v>81</v>
      </c>
      <c r="D6" s="23">
        <v>2907.16196207159</v>
      </c>
      <c r="E6" s="8">
        <v>2937.0763818949</v>
      </c>
      <c r="F6" s="8">
        <v>2911.98891186021</v>
      </c>
      <c r="G6" s="8">
        <v>3144.55642324</v>
      </c>
      <c r="H6" s="8">
        <v>3064.75628095</v>
      </c>
      <c r="I6" s="8">
        <v>3073.07689865</v>
      </c>
      <c r="J6" s="15">
        <v>3045.97031073</v>
      </c>
      <c r="S6"/>
    </row>
    <row r="7" spans="1:19" ht="23.25" customHeight="1">
      <c r="A7" s="35" t="s">
        <v>7</v>
      </c>
      <c r="B7" s="12" t="s">
        <v>4</v>
      </c>
      <c r="C7" s="40" t="s">
        <v>81</v>
      </c>
      <c r="D7" s="23">
        <v>14265.6617508902</v>
      </c>
      <c r="E7" s="8">
        <v>14278.3741322121</v>
      </c>
      <c r="F7" s="8">
        <v>13815.2560025637</v>
      </c>
      <c r="G7" s="8">
        <v>13638.816238653</v>
      </c>
      <c r="H7" s="8">
        <v>14719.485020245</v>
      </c>
      <c r="I7" s="8">
        <v>13876.617506111</v>
      </c>
      <c r="J7" s="15">
        <v>13583.990522279</v>
      </c>
      <c r="S7"/>
    </row>
    <row r="8" spans="1:19" ht="23.25" customHeight="1">
      <c r="A8" s="36" t="s">
        <v>8</v>
      </c>
      <c r="B8" s="12" t="s">
        <v>4</v>
      </c>
      <c r="C8" s="40" t="s">
        <v>105</v>
      </c>
      <c r="D8" s="24">
        <v>17.3004759962635</v>
      </c>
      <c r="E8" s="7">
        <v>17.5751190228546</v>
      </c>
      <c r="F8" s="7">
        <v>18.2426521134788</v>
      </c>
      <c r="G8" s="7">
        <v>20.3042081757199</v>
      </c>
      <c r="H8" s="7">
        <v>18.5483848317035</v>
      </c>
      <c r="I8" s="7">
        <v>19.828504745038</v>
      </c>
      <c r="J8" s="16">
        <f>IF(ISNUMBER(J9),IF(ISNUMBER(J10),(J9/J10)*100,""),"")</f>
        <v>20.090161440587824</v>
      </c>
      <c r="S8"/>
    </row>
    <row r="9" spans="1:19" ht="23.25" customHeight="1">
      <c r="A9" s="35" t="s">
        <v>9</v>
      </c>
      <c r="B9" s="12" t="s">
        <v>4</v>
      </c>
      <c r="C9" s="40" t="s">
        <v>81</v>
      </c>
      <c r="D9" s="23">
        <v>2468.0273869209</v>
      </c>
      <c r="E9" s="8">
        <v>2509.44124826476</v>
      </c>
      <c r="F9" s="8">
        <v>2520.26909113419</v>
      </c>
      <c r="G9" s="8">
        <v>2769.2536418</v>
      </c>
      <c r="H9" s="8">
        <v>2730.2267268</v>
      </c>
      <c r="I9" s="8">
        <v>2751.52576065</v>
      </c>
      <c r="J9" s="15">
        <v>2729.045626</v>
      </c>
      <c r="S9"/>
    </row>
    <row r="10" spans="1:19" ht="23.25" customHeight="1">
      <c r="A10" s="35" t="s">
        <v>7</v>
      </c>
      <c r="B10" s="12" t="s">
        <v>4</v>
      </c>
      <c r="C10" s="40" t="s">
        <v>81</v>
      </c>
      <c r="D10" s="23">
        <v>14265.6617508902</v>
      </c>
      <c r="E10" s="8">
        <v>14278.3741322121</v>
      </c>
      <c r="F10" s="8">
        <v>13815.2560025637</v>
      </c>
      <c r="G10" s="8">
        <v>13638.816238653</v>
      </c>
      <c r="H10" s="8">
        <v>14719.485020245</v>
      </c>
      <c r="I10" s="8">
        <v>13876.617506111</v>
      </c>
      <c r="J10" s="15">
        <v>13583.990522279</v>
      </c>
      <c r="S10"/>
    </row>
    <row r="11" spans="1:19" ht="23.25" customHeight="1">
      <c r="A11" s="36" t="s">
        <v>10</v>
      </c>
      <c r="B11" s="12" t="s">
        <v>4</v>
      </c>
      <c r="C11" s="40" t="s">
        <v>105</v>
      </c>
      <c r="D11" s="24">
        <v>26.5044796186144</v>
      </c>
      <c r="E11" s="7">
        <v>25.4770938743224</v>
      </c>
      <c r="F11" s="7">
        <v>26.5826489876646</v>
      </c>
      <c r="G11" s="7">
        <v>22.7090096116084</v>
      </c>
      <c r="H11" s="7">
        <v>22.4261380762851</v>
      </c>
      <c r="I11" s="7">
        <v>27.5741025241187</v>
      </c>
      <c r="J11" s="16">
        <f>IF(ISNUMBER(J12),IF(ISNUMBER(J13),(J12/J13)*100,""),"")</f>
        <v>24.288564834903863</v>
      </c>
      <c r="S11"/>
    </row>
    <row r="12" spans="1:19" ht="23.25" customHeight="1">
      <c r="A12" s="35" t="s">
        <v>12</v>
      </c>
      <c r="B12" s="12" t="s">
        <v>4</v>
      </c>
      <c r="C12" s="40" t="s">
        <v>81</v>
      </c>
      <c r="D12" s="23">
        <v>792.41105583</v>
      </c>
      <c r="E12" s="8">
        <v>761.48578533</v>
      </c>
      <c r="F12" s="8">
        <v>779.801047</v>
      </c>
      <c r="G12" s="8">
        <v>736.545583</v>
      </c>
      <c r="H12" s="8">
        <v>711.594521</v>
      </c>
      <c r="I12" s="8">
        <v>855.32882077</v>
      </c>
      <c r="J12" s="15">
        <v>762.75011322</v>
      </c>
      <c r="S12"/>
    </row>
    <row r="13" spans="1:19" ht="23.25" customHeight="1">
      <c r="A13" s="35" t="s">
        <v>13</v>
      </c>
      <c r="B13" s="12" t="s">
        <v>4</v>
      </c>
      <c r="C13" s="40" t="s">
        <v>81</v>
      </c>
      <c r="D13" s="23">
        <v>2989.72500963</v>
      </c>
      <c r="E13" s="8">
        <v>2988.90363668</v>
      </c>
      <c r="F13" s="8">
        <v>2933.49638466</v>
      </c>
      <c r="G13" s="8">
        <v>3243.40689267</v>
      </c>
      <c r="H13" s="8">
        <v>3173.05868081</v>
      </c>
      <c r="I13" s="8">
        <v>3101.92805014</v>
      </c>
      <c r="J13" s="15">
        <v>3140.36715798</v>
      </c>
      <c r="S13"/>
    </row>
    <row r="14" spans="1:19" ht="14.25" customHeight="1">
      <c r="A14" s="36" t="s">
        <v>14</v>
      </c>
      <c r="B14" s="12" t="s">
        <v>4</v>
      </c>
      <c r="C14" s="40" t="s">
        <v>5</v>
      </c>
      <c r="D14" s="24">
        <v>6.25574429440968</v>
      </c>
      <c r="E14" s="7">
        <v>5.9567969674728</v>
      </c>
      <c r="F14" s="7">
        <v>5.84387566619087</v>
      </c>
      <c r="G14" s="7">
        <v>5.89178694490595</v>
      </c>
      <c r="H14" s="7">
        <v>5.50697759974228</v>
      </c>
      <c r="I14" s="7">
        <v>6.40743281758488</v>
      </c>
      <c r="J14" s="16">
        <f>IF(ISNUMBER(J15),IF(ISNUMBER(J16),(J15/J16)*100,""),"")</f>
        <v>5.867612002988034</v>
      </c>
      <c r="S14"/>
    </row>
    <row r="15" spans="1:19" ht="23.25" customHeight="1">
      <c r="A15" s="35" t="s">
        <v>15</v>
      </c>
      <c r="B15" s="12" t="s">
        <v>4</v>
      </c>
      <c r="C15" s="40" t="s">
        <v>81</v>
      </c>
      <c r="D15" s="23">
        <v>1452.61034654</v>
      </c>
      <c r="E15" s="8">
        <v>1403.10617054</v>
      </c>
      <c r="F15" s="8">
        <v>1386.817777</v>
      </c>
      <c r="G15" s="8">
        <v>1317.837862</v>
      </c>
      <c r="H15" s="8">
        <v>1255.072122</v>
      </c>
      <c r="I15" s="8">
        <v>1407.57146123</v>
      </c>
      <c r="J15" s="15">
        <v>1240.57244864</v>
      </c>
      <c r="S15"/>
    </row>
    <row r="16" spans="1:19" ht="23.25" customHeight="1">
      <c r="A16" s="35" t="s">
        <v>16</v>
      </c>
      <c r="B16" s="12" t="s">
        <v>4</v>
      </c>
      <c r="C16" s="40" t="s">
        <v>81</v>
      </c>
      <c r="D16" s="23">
        <v>23220.4239524</v>
      </c>
      <c r="E16" s="8">
        <v>23554.70864966</v>
      </c>
      <c r="F16" s="8">
        <v>23731.13078061</v>
      </c>
      <c r="G16" s="8">
        <v>22367.37129708</v>
      </c>
      <c r="H16" s="8">
        <v>22790.57975574</v>
      </c>
      <c r="I16" s="8">
        <v>21967.79117788</v>
      </c>
      <c r="J16" s="15">
        <v>21142.71441275</v>
      </c>
      <c r="S16"/>
    </row>
    <row r="17" spans="1:19" ht="23.25" customHeight="1">
      <c r="A17" s="36" t="s">
        <v>17</v>
      </c>
      <c r="B17" s="12" t="s">
        <v>4</v>
      </c>
      <c r="C17" s="40" t="s">
        <v>5</v>
      </c>
      <c r="D17" s="24">
        <v>75.5798846278863</v>
      </c>
      <c r="E17" s="7">
        <v>73.0800547701891</v>
      </c>
      <c r="F17" s="7">
        <v>73.8972138316252</v>
      </c>
      <c r="G17" s="7">
        <v>75.5649854716566</v>
      </c>
      <c r="H17" s="7">
        <v>81.7361037603633</v>
      </c>
      <c r="I17" s="7">
        <v>80.8837897290352</v>
      </c>
      <c r="J17" s="16">
        <v>83.8655256444137</v>
      </c>
      <c r="S17"/>
    </row>
    <row r="18" spans="1:19" ht="23.25" customHeight="1">
      <c r="A18" s="37" t="s">
        <v>83</v>
      </c>
      <c r="B18" s="12" t="s">
        <v>4</v>
      </c>
      <c r="C18" s="40" t="s">
        <v>81</v>
      </c>
      <c r="D18" s="23">
        <v>17549.96963333</v>
      </c>
      <c r="E18" s="8">
        <v>17213.79398213</v>
      </c>
      <c r="F18" s="8">
        <v>17536.64445761</v>
      </c>
      <c r="G18" s="8">
        <v>16901.90087103</v>
      </c>
      <c r="H18" s="8">
        <v>18628.13191674</v>
      </c>
      <c r="I18" s="8">
        <v>17768.38202443</v>
      </c>
      <c r="J18" s="15">
        <v>17731.44857775</v>
      </c>
      <c r="S18"/>
    </row>
    <row r="19" spans="1:19" ht="23.25" customHeight="1">
      <c r="A19" s="35" t="s">
        <v>18</v>
      </c>
      <c r="B19" s="12" t="s">
        <v>4</v>
      </c>
      <c r="C19" s="40" t="s">
        <v>5</v>
      </c>
      <c r="D19" s="24">
        <v>2.53283440003348</v>
      </c>
      <c r="E19" s="7">
        <v>2.43233930298802</v>
      </c>
      <c r="F19" s="7">
        <v>2.67869446461185</v>
      </c>
      <c r="G19" s="7">
        <v>1.88482842641879</v>
      </c>
      <c r="H19" s="7">
        <v>2.50263873873743</v>
      </c>
      <c r="I19" s="7">
        <v>0.298427251420762</v>
      </c>
      <c r="J19" s="16">
        <v>0.38359691474189994</v>
      </c>
      <c r="S19"/>
    </row>
    <row r="20" spans="1:19" ht="23.25" customHeight="1">
      <c r="A20" s="37" t="s">
        <v>19</v>
      </c>
      <c r="B20" s="12" t="s">
        <v>4</v>
      </c>
      <c r="C20" s="40" t="s">
        <v>81</v>
      </c>
      <c r="D20" s="23">
        <v>588.1348857</v>
      </c>
      <c r="E20" s="8">
        <v>572.93043619</v>
      </c>
      <c r="F20" s="8">
        <v>635.68448661</v>
      </c>
      <c r="G20" s="8">
        <v>421.58657245</v>
      </c>
      <c r="H20" s="8">
        <v>570.36587775</v>
      </c>
      <c r="I20" s="8">
        <v>65.55787541</v>
      </c>
      <c r="J20" s="15">
        <v>81.10280018</v>
      </c>
      <c r="S20"/>
    </row>
    <row r="21" spans="1:19" ht="23.25" customHeight="1">
      <c r="A21" s="35" t="s">
        <v>20</v>
      </c>
      <c r="B21" s="12" t="s">
        <v>4</v>
      </c>
      <c r="C21" s="40" t="s">
        <v>5</v>
      </c>
      <c r="D21" s="24">
        <v>18.0380633980074</v>
      </c>
      <c r="E21" s="7">
        <v>16.1390965638409</v>
      </c>
      <c r="F21" s="7">
        <v>16.8603859377372</v>
      </c>
      <c r="G21" s="7">
        <v>18.5497349013098</v>
      </c>
      <c r="H21" s="7">
        <v>25.1578810168528</v>
      </c>
      <c r="I21" s="7">
        <v>24.316387915089</v>
      </c>
      <c r="J21" s="16">
        <v>24.914644135113434</v>
      </c>
      <c r="S21"/>
    </row>
    <row r="22" spans="1:19" ht="23.25" customHeight="1">
      <c r="A22" s="37" t="s">
        <v>22</v>
      </c>
      <c r="B22" s="12" t="s">
        <v>4</v>
      </c>
      <c r="C22" s="40" t="s">
        <v>81</v>
      </c>
      <c r="D22" s="23">
        <v>4188.51479382</v>
      </c>
      <c r="E22" s="8">
        <v>3801.5171743</v>
      </c>
      <c r="F22" s="8">
        <v>4001.160237</v>
      </c>
      <c r="G22" s="8">
        <v>4149.08808</v>
      </c>
      <c r="H22" s="8">
        <v>5733.626938</v>
      </c>
      <c r="I22" s="8">
        <v>5341.77331919</v>
      </c>
      <c r="J22" s="15">
        <v>5267.63205644</v>
      </c>
      <c r="S22"/>
    </row>
    <row r="23" spans="1:19" ht="23.25" customHeight="1">
      <c r="A23" s="35" t="s">
        <v>23</v>
      </c>
      <c r="B23" s="12" t="s">
        <v>4</v>
      </c>
      <c r="C23" s="40" t="s">
        <v>5</v>
      </c>
      <c r="D23" s="24">
        <v>2.13846065867663</v>
      </c>
      <c r="E23" s="7">
        <v>2.1305040340936</v>
      </c>
      <c r="F23" s="7">
        <v>2.26178972659222</v>
      </c>
      <c r="G23" s="7">
        <v>2.25758324611852</v>
      </c>
      <c r="H23" s="7">
        <v>0.697727384315226</v>
      </c>
      <c r="I23" s="7">
        <v>0.819573117488888</v>
      </c>
      <c r="J23" s="16">
        <v>0.7853517909217353</v>
      </c>
      <c r="S23"/>
    </row>
    <row r="24" spans="1:19" ht="23.25" customHeight="1">
      <c r="A24" s="37" t="s">
        <v>24</v>
      </c>
      <c r="B24" s="12" t="s">
        <v>4</v>
      </c>
      <c r="C24" s="40" t="s">
        <v>81</v>
      </c>
      <c r="D24" s="23">
        <v>496.559631</v>
      </c>
      <c r="E24" s="8">
        <v>501.834018</v>
      </c>
      <c r="F24" s="8">
        <v>536.748278</v>
      </c>
      <c r="G24" s="8">
        <v>504.962027</v>
      </c>
      <c r="H24" s="8">
        <v>159.016116</v>
      </c>
      <c r="I24" s="8">
        <v>180.042111</v>
      </c>
      <c r="J24" s="15">
        <v>166.04468629</v>
      </c>
      <c r="S24"/>
    </row>
    <row r="25" spans="1:19" ht="23.25" customHeight="1">
      <c r="A25" s="35" t="s">
        <v>25</v>
      </c>
      <c r="B25" s="12" t="s">
        <v>4</v>
      </c>
      <c r="C25" s="40" t="s">
        <v>5</v>
      </c>
      <c r="D25" s="24">
        <v>0.427789101541073</v>
      </c>
      <c r="E25" s="7">
        <v>0.435038291171898</v>
      </c>
      <c r="F25" s="7">
        <v>0.620263447876951</v>
      </c>
      <c r="G25" s="7">
        <v>0.287415785905931</v>
      </c>
      <c r="H25" s="7">
        <v>0.269263413470402</v>
      </c>
      <c r="I25" s="7">
        <v>0.277829093083586</v>
      </c>
      <c r="J25" s="16">
        <v>0.3771487745769935</v>
      </c>
      <c r="S25"/>
    </row>
    <row r="26" spans="1:19" ht="23.25" customHeight="1">
      <c r="A26" s="37" t="s">
        <v>26</v>
      </c>
      <c r="B26" s="12" t="s">
        <v>4</v>
      </c>
      <c r="C26" s="40" t="s">
        <v>81</v>
      </c>
      <c r="D26" s="23">
        <v>99.334443</v>
      </c>
      <c r="E26" s="8">
        <v>102.472002</v>
      </c>
      <c r="F26" s="8">
        <v>147.19553</v>
      </c>
      <c r="G26" s="8">
        <v>64.287356</v>
      </c>
      <c r="H26" s="8">
        <v>61.366693</v>
      </c>
      <c r="I26" s="8">
        <v>61.032915</v>
      </c>
      <c r="J26" s="15">
        <v>79.73948832</v>
      </c>
      <c r="S26"/>
    </row>
    <row r="27" spans="1:19" ht="23.25" customHeight="1">
      <c r="A27" s="35" t="s">
        <v>27</v>
      </c>
      <c r="B27" s="12" t="s">
        <v>4</v>
      </c>
      <c r="C27" s="40" t="s">
        <v>5</v>
      </c>
      <c r="D27" s="24">
        <v>29.1215660979828</v>
      </c>
      <c r="E27" s="7">
        <v>28.9170141522354</v>
      </c>
      <c r="F27" s="7">
        <v>28.6503533980576</v>
      </c>
      <c r="G27" s="7">
        <v>28.1799180818483</v>
      </c>
      <c r="H27" s="7">
        <v>29.0778694180473</v>
      </c>
      <c r="I27" s="7">
        <v>30.2663287901467</v>
      </c>
      <c r="J27" s="16">
        <v>31.341144519854105</v>
      </c>
      <c r="S27"/>
    </row>
    <row r="28" spans="1:19" ht="23.25" customHeight="1">
      <c r="A28" s="37" t="s">
        <v>28</v>
      </c>
      <c r="B28" s="12" t="s">
        <v>4</v>
      </c>
      <c r="C28" s="40" t="s">
        <v>81</v>
      </c>
      <c r="D28" s="23">
        <v>6762.15110953</v>
      </c>
      <c r="E28" s="8">
        <v>6811.31843374</v>
      </c>
      <c r="F28" s="8">
        <v>6799.052834</v>
      </c>
      <c r="G28" s="8">
        <v>6303.10690858</v>
      </c>
      <c r="H28" s="8">
        <v>6627.01502099</v>
      </c>
      <c r="I28" s="8">
        <v>6648.84390583</v>
      </c>
      <c r="J28" s="15">
        <v>6626.36867952</v>
      </c>
      <c r="S28"/>
    </row>
    <row r="29" spans="1:19" ht="23.25" customHeight="1">
      <c r="A29" s="35" t="s">
        <v>29</v>
      </c>
      <c r="B29" s="12" t="s">
        <v>4</v>
      </c>
      <c r="C29" s="40" t="s">
        <v>5</v>
      </c>
      <c r="D29" s="24">
        <v>23.3211709659603</v>
      </c>
      <c r="E29" s="7">
        <v>23.0260624343502</v>
      </c>
      <c r="F29" s="7">
        <v>22.8257268567493</v>
      </c>
      <c r="G29" s="7">
        <v>24.4055050300553</v>
      </c>
      <c r="H29" s="7">
        <v>24.0307237889402</v>
      </c>
      <c r="I29" s="7">
        <v>24.9052435618062</v>
      </c>
      <c r="J29" s="16">
        <v>26.063639509205526</v>
      </c>
      <c r="S29"/>
    </row>
    <row r="30" spans="1:19" ht="23.25" customHeight="1">
      <c r="A30" s="37" t="s">
        <v>30</v>
      </c>
      <c r="B30" s="12" t="s">
        <v>4</v>
      </c>
      <c r="C30" s="40" t="s">
        <v>81</v>
      </c>
      <c r="D30" s="23">
        <v>5415.27476896</v>
      </c>
      <c r="E30" s="8">
        <v>5423.7219199</v>
      </c>
      <c r="F30" s="8">
        <v>5416.803092</v>
      </c>
      <c r="G30" s="8">
        <v>5458.869927</v>
      </c>
      <c r="H30" s="8">
        <v>5476.741271</v>
      </c>
      <c r="I30" s="8">
        <v>5471.131898</v>
      </c>
      <c r="J30" s="15">
        <v>5510.560867</v>
      </c>
      <c r="S30"/>
    </row>
    <row r="31" spans="1:19" ht="23.25" customHeight="1">
      <c r="A31" s="36" t="s">
        <v>31</v>
      </c>
      <c r="B31" s="12" t="s">
        <v>4</v>
      </c>
      <c r="C31" s="40" t="s">
        <v>5</v>
      </c>
      <c r="D31" s="24">
        <v>24.4201153721137</v>
      </c>
      <c r="E31" s="7">
        <v>26.9199452298109</v>
      </c>
      <c r="F31" s="7">
        <v>26.1027861683748</v>
      </c>
      <c r="G31" s="7">
        <v>24.4350145283434</v>
      </c>
      <c r="H31" s="7">
        <v>18.2638962396367</v>
      </c>
      <c r="I31" s="7">
        <v>19.1162102709648</v>
      </c>
      <c r="J31" s="16">
        <v>16.134474355586313</v>
      </c>
      <c r="S31"/>
    </row>
    <row r="32" spans="1:19" ht="23.25" customHeight="1">
      <c r="A32" s="35" t="s">
        <v>32</v>
      </c>
      <c r="B32" s="12" t="s">
        <v>4</v>
      </c>
      <c r="C32" s="40" t="s">
        <v>81</v>
      </c>
      <c r="D32" s="23">
        <v>5670.45431907</v>
      </c>
      <c r="E32" s="8">
        <v>6340.91466753</v>
      </c>
      <c r="F32" s="8">
        <v>6194.486323</v>
      </c>
      <c r="G32" s="8">
        <v>5465.47042605</v>
      </c>
      <c r="H32" s="8">
        <v>4162.447839</v>
      </c>
      <c r="I32" s="8">
        <v>4199.40915345</v>
      </c>
      <c r="J32" s="15">
        <v>3411.265835</v>
      </c>
      <c r="S32"/>
    </row>
    <row r="33" spans="1:19" ht="23.25" customHeight="1">
      <c r="A33" s="35" t="s">
        <v>33</v>
      </c>
      <c r="B33" s="12" t="s">
        <v>4</v>
      </c>
      <c r="C33" s="40" t="s">
        <v>81</v>
      </c>
      <c r="D33" s="23">
        <v>23220.4239524</v>
      </c>
      <c r="E33" s="8">
        <v>23554.70864966</v>
      </c>
      <c r="F33" s="8">
        <v>23731.13078061</v>
      </c>
      <c r="G33" s="8">
        <v>22367.37129708</v>
      </c>
      <c r="H33" s="8">
        <v>22790.57975574</v>
      </c>
      <c r="I33" s="8">
        <v>21967.79117788</v>
      </c>
      <c r="J33" s="15">
        <f>IF(SUM(J18,J32)=0,"",SUM(J18,J32))</f>
        <v>21142.71441275</v>
      </c>
      <c r="S33"/>
    </row>
    <row r="34" spans="1:19" ht="14.25" customHeight="1">
      <c r="A34" s="36" t="s">
        <v>34</v>
      </c>
      <c r="B34" s="12" t="s">
        <v>4</v>
      </c>
      <c r="C34" s="40" t="s">
        <v>5</v>
      </c>
      <c r="D34" s="24">
        <v>1.64913027167158</v>
      </c>
      <c r="E34" s="7">
        <v>1.59291635532637</v>
      </c>
      <c r="F34" s="7">
        <v>1.28923364700776</v>
      </c>
      <c r="G34" s="7">
        <v>1.35341407532922</v>
      </c>
      <c r="H34" s="7">
        <v>1.01072355876581</v>
      </c>
      <c r="I34" s="7">
        <v>1.21430176969511</v>
      </c>
      <c r="J34" s="16">
        <f>IF(ISNUMBER(J35),IF(ISNUMBER(J36),(J35/J36)*100,""),"")</f>
        <v>1.0622467998654999</v>
      </c>
      <c r="S34"/>
    </row>
    <row r="35" spans="1:19" ht="23.25" customHeight="1">
      <c r="A35" s="35" t="s">
        <v>35</v>
      </c>
      <c r="B35" s="12" t="s">
        <v>4</v>
      </c>
      <c r="C35" s="40" t="s">
        <v>81</v>
      </c>
      <c r="D35" s="23">
        <v>489.9516648</v>
      </c>
      <c r="E35" s="8">
        <v>471.6058966</v>
      </c>
      <c r="F35" s="8">
        <v>380.14377614</v>
      </c>
      <c r="G35" s="8">
        <v>393.48656544</v>
      </c>
      <c r="H35" s="8">
        <v>286.42029938</v>
      </c>
      <c r="I35" s="8">
        <v>327.82875332</v>
      </c>
      <c r="J35" s="15">
        <v>277.19124836</v>
      </c>
      <c r="S35"/>
    </row>
    <row r="36" spans="1:19" ht="23.25" customHeight="1">
      <c r="A36" s="35" t="s">
        <v>36</v>
      </c>
      <c r="B36" s="12" t="s">
        <v>4</v>
      </c>
      <c r="C36" s="40" t="s">
        <v>81</v>
      </c>
      <c r="D36" s="23">
        <v>29709.70051404</v>
      </c>
      <c r="E36" s="8">
        <v>29606.444495535</v>
      </c>
      <c r="F36" s="8">
        <v>29486.0266036567</v>
      </c>
      <c r="G36" s="8">
        <v>29073.6273999725</v>
      </c>
      <c r="H36" s="8">
        <v>28338.144183534</v>
      </c>
      <c r="I36" s="8">
        <v>26997.305077</v>
      </c>
      <c r="J36" s="15">
        <v>26094.8066301633</v>
      </c>
      <c r="S36"/>
    </row>
    <row r="37" spans="1:19" ht="14.25" customHeight="1">
      <c r="A37" s="36" t="s">
        <v>37</v>
      </c>
      <c r="B37" s="12" t="s">
        <v>4</v>
      </c>
      <c r="C37" s="40" t="s">
        <v>5</v>
      </c>
      <c r="D37" s="24">
        <v>16.5868861998583</v>
      </c>
      <c r="E37" s="7">
        <v>15.8289138576392</v>
      </c>
      <c r="F37" s="7">
        <v>12.859844614463</v>
      </c>
      <c r="G37" s="7">
        <v>13.0291173214276</v>
      </c>
      <c r="H37" s="7">
        <v>9.39616945543111</v>
      </c>
      <c r="I37" s="7">
        <v>10.489073090777</v>
      </c>
      <c r="J37" s="16">
        <f>IF(ISNUMBER(J38),IF(ISNUMBER(J39),(J38/J39)*100,""),"")</f>
        <v>8.868461025971065</v>
      </c>
      <c r="S37"/>
    </row>
    <row r="38" spans="1:19" ht="23.25" customHeight="1">
      <c r="A38" s="35" t="s">
        <v>35</v>
      </c>
      <c r="B38" s="12" t="s">
        <v>4</v>
      </c>
      <c r="C38" s="40" t="s">
        <v>81</v>
      </c>
      <c r="D38" s="23">
        <v>489.9516648</v>
      </c>
      <c r="E38" s="8">
        <v>471.6058966</v>
      </c>
      <c r="F38" s="8">
        <v>380.14377614</v>
      </c>
      <c r="G38" s="8">
        <v>393.48656544</v>
      </c>
      <c r="H38" s="8">
        <v>286.42029938</v>
      </c>
      <c r="I38" s="8">
        <v>327.82875332</v>
      </c>
      <c r="J38" s="15">
        <v>277.19124836</v>
      </c>
      <c r="S38"/>
    </row>
    <row r="39" spans="1:19" ht="23.25" customHeight="1">
      <c r="A39" s="35" t="s">
        <v>13</v>
      </c>
      <c r="B39" s="12" t="s">
        <v>4</v>
      </c>
      <c r="C39" s="40" t="s">
        <v>81</v>
      </c>
      <c r="D39" s="23">
        <v>2953.8495586</v>
      </c>
      <c r="E39" s="8">
        <v>2979.3951805</v>
      </c>
      <c r="F39" s="8">
        <v>2956.05263933333</v>
      </c>
      <c r="G39" s="8">
        <v>3020.05543225</v>
      </c>
      <c r="H39" s="8">
        <v>3048.2666446</v>
      </c>
      <c r="I39" s="8">
        <v>3125.431108</v>
      </c>
      <c r="J39" s="15">
        <v>3125.584558</v>
      </c>
      <c r="S39"/>
    </row>
    <row r="40" spans="1:19" ht="14.25" customHeight="1">
      <c r="A40" s="36" t="s">
        <v>38</v>
      </c>
      <c r="B40" s="12" t="s">
        <v>4</v>
      </c>
      <c r="C40" s="40" t="s">
        <v>5</v>
      </c>
      <c r="D40" s="24">
        <v>43.907519602995</v>
      </c>
      <c r="E40" s="7">
        <v>50.0399313324865</v>
      </c>
      <c r="F40" s="7">
        <v>50.2426159278987</v>
      </c>
      <c r="G40" s="7">
        <v>49.9155888261327</v>
      </c>
      <c r="H40" s="7">
        <v>49.2943709273735</v>
      </c>
      <c r="I40" s="7">
        <v>54.5817236225893</v>
      </c>
      <c r="J40" s="16">
        <f>IF(ISNUMBER(J41),IF(ISNUMBER(J42),(J41/J42)*100,""),"")</f>
        <v>46.42961117605764</v>
      </c>
      <c r="S40"/>
    </row>
    <row r="41" spans="1:19" ht="23.25" customHeight="1">
      <c r="A41" s="35" t="s">
        <v>39</v>
      </c>
      <c r="B41" s="12" t="s">
        <v>4</v>
      </c>
      <c r="C41" s="40" t="s">
        <v>81</v>
      </c>
      <c r="D41" s="23">
        <v>563.99388323</v>
      </c>
      <c r="E41" s="8">
        <v>138.35077426</v>
      </c>
      <c r="F41" s="8">
        <v>271.26592211</v>
      </c>
      <c r="G41" s="8">
        <v>408.08191199</v>
      </c>
      <c r="H41" s="8">
        <v>502.52125415</v>
      </c>
      <c r="I41" s="8">
        <v>127.75143609</v>
      </c>
      <c r="J41" s="15">
        <v>245.67647118</v>
      </c>
      <c r="S41"/>
    </row>
    <row r="42" spans="1:19" ht="23.25" customHeight="1">
      <c r="A42" s="35" t="s">
        <v>40</v>
      </c>
      <c r="B42" s="12" t="s">
        <v>4</v>
      </c>
      <c r="C42" s="40" t="s">
        <v>81</v>
      </c>
      <c r="D42" s="23">
        <v>1361.02660895</v>
      </c>
      <c r="E42" s="8">
        <v>293.61434164</v>
      </c>
      <c r="F42" s="8">
        <v>582.99343932</v>
      </c>
      <c r="G42" s="8">
        <v>880.11016142</v>
      </c>
      <c r="H42" s="8">
        <v>1116.34638911</v>
      </c>
      <c r="I42" s="8">
        <v>261.49102709</v>
      </c>
      <c r="J42" s="15">
        <v>529.13747274</v>
      </c>
      <c r="S42"/>
    </row>
    <row r="43" spans="1:19" ht="14.25" customHeight="1">
      <c r="A43" s="36" t="s">
        <v>41</v>
      </c>
      <c r="B43" s="12" t="s">
        <v>4</v>
      </c>
      <c r="C43" s="40" t="s">
        <v>5</v>
      </c>
      <c r="D43" s="24">
        <v>58.1195167497784</v>
      </c>
      <c r="E43" s="7">
        <v>64.7770022130998</v>
      </c>
      <c r="F43" s="7">
        <v>67.7519623165627</v>
      </c>
      <c r="G43" s="7">
        <v>67.6003382791249</v>
      </c>
      <c r="H43" s="7">
        <v>72.3693340822614</v>
      </c>
      <c r="I43" s="7">
        <v>78.2131614032793</v>
      </c>
      <c r="J43" s="16">
        <f>IF(ISNUMBER(J44),IF(ISNUMBER(J45),(J44/J45)*100,""),"")</f>
        <v>73.24583975371542</v>
      </c>
      <c r="S43"/>
    </row>
    <row r="44" spans="1:19" ht="23.25" customHeight="1">
      <c r="A44" s="35" t="s">
        <v>42</v>
      </c>
      <c r="B44" s="12" t="s">
        <v>4</v>
      </c>
      <c r="C44" s="40" t="s">
        <v>81</v>
      </c>
      <c r="D44" s="23">
        <v>746.54756724</v>
      </c>
      <c r="E44" s="8">
        <v>179.09593742</v>
      </c>
      <c r="F44" s="8">
        <v>365.80098773</v>
      </c>
      <c r="G44" s="8">
        <v>552.66252377</v>
      </c>
      <c r="H44" s="8">
        <v>737.75418655</v>
      </c>
      <c r="I44" s="8">
        <v>183.06207696</v>
      </c>
      <c r="J44" s="15">
        <v>387.57118536</v>
      </c>
      <c r="S44"/>
    </row>
    <row r="45" spans="1:19" ht="23.25" customHeight="1">
      <c r="A45" s="35" t="s">
        <v>40</v>
      </c>
      <c r="B45" s="12" t="s">
        <v>4</v>
      </c>
      <c r="C45" s="40" t="s">
        <v>81</v>
      </c>
      <c r="D45" s="23">
        <v>1361.02660895</v>
      </c>
      <c r="E45" s="8">
        <v>293.61434164</v>
      </c>
      <c r="F45" s="8">
        <v>582.99343932</v>
      </c>
      <c r="G45" s="8">
        <v>880.11016142</v>
      </c>
      <c r="H45" s="8">
        <v>1116.34638911</v>
      </c>
      <c r="I45" s="8">
        <v>261.49102709</v>
      </c>
      <c r="J45" s="15">
        <v>529.13747274</v>
      </c>
      <c r="S45"/>
    </row>
    <row r="46" spans="1:19" ht="23.25" customHeight="1">
      <c r="A46" s="36" t="s">
        <v>43</v>
      </c>
      <c r="B46" s="12" t="s">
        <v>4</v>
      </c>
      <c r="C46" s="40" t="s">
        <v>5</v>
      </c>
      <c r="D46" s="24">
        <v>30.3862192422341</v>
      </c>
      <c r="E46" s="7">
        <v>28.2893770526804</v>
      </c>
      <c r="F46" s="7">
        <v>28.6648788583687</v>
      </c>
      <c r="G46" s="7">
        <v>30.5085217003805</v>
      </c>
      <c r="H46" s="7">
        <v>33.9692396323478</v>
      </c>
      <c r="I46" s="7">
        <v>30.0782654896761</v>
      </c>
      <c r="J46" s="16">
        <f>IF(ISNUMBER(J47),IF(ISNUMBER(J48),(J47/J48)*100,""),"")</f>
        <v>29.92072230486218</v>
      </c>
      <c r="S46"/>
    </row>
    <row r="47" spans="1:19" ht="23.25" customHeight="1">
      <c r="A47" s="35" t="s">
        <v>44</v>
      </c>
      <c r="B47" s="12" t="s">
        <v>4</v>
      </c>
      <c r="C47" s="40" t="s">
        <v>81</v>
      </c>
      <c r="D47" s="23">
        <v>7883.54568131047</v>
      </c>
      <c r="E47" s="8">
        <v>7254.427080102</v>
      </c>
      <c r="F47" s="8">
        <v>7151.687336773</v>
      </c>
      <c r="G47" s="8">
        <v>7525.42338742</v>
      </c>
      <c r="H47" s="8">
        <v>9338.46144703</v>
      </c>
      <c r="I47" s="8">
        <v>7399.93343268</v>
      </c>
      <c r="J47" s="15">
        <v>6975.65556057</v>
      </c>
      <c r="S47"/>
    </row>
    <row r="48" spans="1:19" ht="23.25" customHeight="1">
      <c r="A48" s="35" t="s">
        <v>36</v>
      </c>
      <c r="B48" s="12" t="s">
        <v>4</v>
      </c>
      <c r="C48" s="40" t="s">
        <v>81</v>
      </c>
      <c r="D48" s="23">
        <v>25944.477062</v>
      </c>
      <c r="E48" s="8">
        <v>25643.643784</v>
      </c>
      <c r="F48" s="8">
        <v>24949.302497</v>
      </c>
      <c r="G48" s="8">
        <v>24666.627447</v>
      </c>
      <c r="H48" s="8">
        <v>27490.934587</v>
      </c>
      <c r="I48" s="8">
        <v>24602.261175</v>
      </c>
      <c r="J48" s="15">
        <v>23313.793997</v>
      </c>
      <c r="S48"/>
    </row>
    <row r="49" spans="1:19" ht="14.25" customHeight="1">
      <c r="A49" s="36" t="s">
        <v>45</v>
      </c>
      <c r="B49" s="12" t="s">
        <v>4</v>
      </c>
      <c r="C49" s="40" t="s">
        <v>5</v>
      </c>
      <c r="D49" s="24">
        <v>344.597450791506</v>
      </c>
      <c r="E49" s="7">
        <v>369.905658189956</v>
      </c>
      <c r="F49" s="7">
        <v>377.815129607458</v>
      </c>
      <c r="G49" s="7">
        <v>335.833944738632</v>
      </c>
      <c r="H49" s="7">
        <v>309.464269140261</v>
      </c>
      <c r="I49" s="7">
        <v>289.793454220938</v>
      </c>
      <c r="J49" s="16">
        <f>IF(ISNUMBER(J50),IF(ISNUMBER(J51),(J50/J51)*100,""),"")</f>
        <v>270.49827824842697</v>
      </c>
      <c r="S49"/>
    </row>
    <row r="50" spans="1:19" ht="23.25" customHeight="1">
      <c r="A50" s="35" t="s">
        <v>44</v>
      </c>
      <c r="B50" s="12" t="s">
        <v>4</v>
      </c>
      <c r="C50" s="40" t="s">
        <v>81</v>
      </c>
      <c r="D50" s="23">
        <v>7883.54568131047</v>
      </c>
      <c r="E50" s="8">
        <v>7254.427080102</v>
      </c>
      <c r="F50" s="8">
        <v>7151.687336773</v>
      </c>
      <c r="G50" s="8">
        <v>7525.42338742</v>
      </c>
      <c r="H50" s="8">
        <v>9338.46144703</v>
      </c>
      <c r="I50" s="8">
        <v>7399.93343268</v>
      </c>
      <c r="J50" s="15">
        <v>6975.65556057</v>
      </c>
      <c r="S50"/>
    </row>
    <row r="51" spans="1:19" ht="23.25" customHeight="1">
      <c r="A51" s="35" t="s">
        <v>46</v>
      </c>
      <c r="B51" s="12" t="s">
        <v>4</v>
      </c>
      <c r="C51" s="40" t="s">
        <v>81</v>
      </c>
      <c r="D51" s="23">
        <v>2287.7550786295</v>
      </c>
      <c r="E51" s="8">
        <v>1961.15601896975</v>
      </c>
      <c r="F51" s="8">
        <v>1892.90655040825</v>
      </c>
      <c r="G51" s="8">
        <v>2240.8167802325</v>
      </c>
      <c r="H51" s="8">
        <v>3017.62186406</v>
      </c>
      <c r="I51" s="8">
        <v>2553.51986903</v>
      </c>
      <c r="J51" s="15">
        <v>2578.8169912725</v>
      </c>
      <c r="S51"/>
    </row>
    <row r="52" spans="1:19" ht="23.25" customHeight="1">
      <c r="A52" s="36" t="s">
        <v>47</v>
      </c>
      <c r="B52" s="12" t="s">
        <v>4</v>
      </c>
      <c r="C52" s="40" t="s">
        <v>5</v>
      </c>
      <c r="D52" s="24">
        <v>3.42547753783032</v>
      </c>
      <c r="E52" s="7">
        <v>2.90186760875877</v>
      </c>
      <c r="F52" s="7">
        <v>2.73090893917499</v>
      </c>
      <c r="G52" s="7">
        <v>2.20221495899086</v>
      </c>
      <c r="H52" s="7">
        <v>2.04121805692241</v>
      </c>
      <c r="I52" s="7">
        <v>10.4571276887652</v>
      </c>
      <c r="J52" s="16">
        <f>IF(ISNUMBER(J53),IF(ISNUMBER(J54),(J53/J54)*100,""),"")</f>
        <v>3.078913616315442</v>
      </c>
      <c r="S52"/>
    </row>
    <row r="53" spans="1:19" ht="23.25" customHeight="1">
      <c r="A53" s="35" t="s">
        <v>48</v>
      </c>
      <c r="B53" s="12" t="s">
        <v>4</v>
      </c>
      <c r="C53" s="40" t="s">
        <v>81</v>
      </c>
      <c r="D53" s="23">
        <v>101.979901575612</v>
      </c>
      <c r="E53" s="8">
        <v>86.52469848</v>
      </c>
      <c r="F53" s="8">
        <v>79.45217868757</v>
      </c>
      <c r="G53" s="8">
        <v>70.7365497381739</v>
      </c>
      <c r="H53" s="8">
        <v>64.5251786149777</v>
      </c>
      <c r="I53" s="8">
        <v>323.099178264084</v>
      </c>
      <c r="J53" s="15">
        <v>96.2434977316033</v>
      </c>
      <c r="S53"/>
    </row>
    <row r="54" spans="1:19" ht="23.25" customHeight="1">
      <c r="A54" s="35" t="s">
        <v>13</v>
      </c>
      <c r="B54" s="12" t="s">
        <v>4</v>
      </c>
      <c r="C54" s="40" t="s">
        <v>81</v>
      </c>
      <c r="D54" s="23">
        <v>2977.100286</v>
      </c>
      <c r="E54" s="8">
        <v>2981.690075</v>
      </c>
      <c r="F54" s="8">
        <v>2909.367557</v>
      </c>
      <c r="G54" s="8">
        <v>3212.063811</v>
      </c>
      <c r="H54" s="8">
        <v>3161.111494</v>
      </c>
      <c r="I54" s="8">
        <v>3089.750722</v>
      </c>
      <c r="J54" s="15">
        <v>3125.891458</v>
      </c>
      <c r="S54"/>
    </row>
    <row r="55" spans="1:19" ht="14.25" customHeight="1">
      <c r="A55" s="36" t="s">
        <v>49</v>
      </c>
      <c r="B55" s="12" t="s">
        <v>4</v>
      </c>
      <c r="C55" s="40" t="s">
        <v>5</v>
      </c>
      <c r="D55" s="24">
        <v>10.0756500721324</v>
      </c>
      <c r="E55" s="7">
        <v>10.118118270178</v>
      </c>
      <c r="F55" s="7">
        <v>10.0268767406968</v>
      </c>
      <c r="G55" s="7">
        <v>11.6516626495004</v>
      </c>
      <c r="H55" s="7">
        <v>11.1304353868511</v>
      </c>
      <c r="I55" s="7">
        <v>12.1707894707481</v>
      </c>
      <c r="J55" s="16">
        <f>IF(ISNUMBER(J56),IF(ISNUMBER(J57),(J56/J57)*100,""),"")</f>
        <v>12.928743337426402</v>
      </c>
      <c r="S55"/>
    </row>
    <row r="56" spans="1:19" ht="23.25" customHeight="1">
      <c r="A56" s="35" t="s">
        <v>13</v>
      </c>
      <c r="B56" s="12" t="s">
        <v>4</v>
      </c>
      <c r="C56" s="40" t="s">
        <v>81</v>
      </c>
      <c r="D56" s="23">
        <v>2989.72500963</v>
      </c>
      <c r="E56" s="8">
        <v>2988.90363668</v>
      </c>
      <c r="F56" s="8">
        <v>2933.49638466</v>
      </c>
      <c r="G56" s="8">
        <v>3243.40689267</v>
      </c>
      <c r="H56" s="8">
        <v>3173.05868081</v>
      </c>
      <c r="I56" s="8">
        <v>3101.92805014</v>
      </c>
      <c r="J56" s="15">
        <v>3140.36715798</v>
      </c>
      <c r="S56"/>
    </row>
    <row r="57" spans="1:19" ht="23.25" customHeight="1">
      <c r="A57" s="35" t="s">
        <v>36</v>
      </c>
      <c r="B57" s="12" t="s">
        <v>4</v>
      </c>
      <c r="C57" s="40" t="s">
        <v>81</v>
      </c>
      <c r="D57" s="23">
        <v>29672.77533684</v>
      </c>
      <c r="E57" s="8">
        <v>29540.11365423</v>
      </c>
      <c r="F57" s="8">
        <v>29256.33236074</v>
      </c>
      <c r="G57" s="8">
        <v>27836.42978892</v>
      </c>
      <c r="H57" s="8">
        <v>28507.94753778</v>
      </c>
      <c r="I57" s="8">
        <v>25486.66261622</v>
      </c>
      <c r="J57" s="15">
        <v>24289.80973649</v>
      </c>
      <c r="S57"/>
    </row>
    <row r="58" spans="1:19" ht="14.25" customHeight="1">
      <c r="A58" s="36" t="s">
        <v>50</v>
      </c>
      <c r="B58" s="12" t="s">
        <v>4</v>
      </c>
      <c r="C58" s="40" t="s">
        <v>5</v>
      </c>
      <c r="D58" s="24"/>
      <c r="E58" s="7"/>
      <c r="F58" s="7"/>
      <c r="G58" s="7"/>
      <c r="H58" s="7"/>
      <c r="I58" s="7"/>
      <c r="J58" s="16">
        <f>IF(ISNUMBER(J59),IF(ISNUMBER(J60),(J59/J60)*100,""),"")</f>
      </c>
      <c r="S58"/>
    </row>
    <row r="59" spans="1:19" ht="23.25" customHeight="1">
      <c r="A59" s="35" t="s">
        <v>51</v>
      </c>
      <c r="B59" s="12" t="s">
        <v>4</v>
      </c>
      <c r="C59" s="40" t="s">
        <v>81</v>
      </c>
      <c r="D59" s="23" t="s">
        <v>104</v>
      </c>
      <c r="E59" s="8" t="s">
        <v>104</v>
      </c>
      <c r="F59" s="8" t="s">
        <v>104</v>
      </c>
      <c r="G59" s="8" t="s">
        <v>104</v>
      </c>
      <c r="H59" s="8" t="s">
        <v>104</v>
      </c>
      <c r="I59" s="8" t="s">
        <v>104</v>
      </c>
      <c r="J59" s="15" t="s">
        <v>104</v>
      </c>
      <c r="S59"/>
    </row>
    <row r="60" spans="1:19" ht="23.25" customHeight="1">
      <c r="A60" s="35" t="s">
        <v>13</v>
      </c>
      <c r="B60" s="12" t="s">
        <v>4</v>
      </c>
      <c r="C60" s="40" t="s">
        <v>81</v>
      </c>
      <c r="D60" s="23">
        <v>2977.100286</v>
      </c>
      <c r="E60" s="8">
        <v>2981.690075</v>
      </c>
      <c r="F60" s="8">
        <v>2909.367557</v>
      </c>
      <c r="G60" s="8">
        <v>3212.063811</v>
      </c>
      <c r="H60" s="8">
        <v>3161.111494</v>
      </c>
      <c r="I60" s="8">
        <v>3089.750722</v>
      </c>
      <c r="J60" s="15">
        <v>3125.891458</v>
      </c>
      <c r="S60"/>
    </row>
    <row r="61" spans="1:19" ht="24" customHeight="1">
      <c r="A61" s="35" t="s">
        <v>52</v>
      </c>
      <c r="B61" s="12" t="s">
        <v>4</v>
      </c>
      <c r="C61" s="40" t="s">
        <v>81</v>
      </c>
      <c r="D61" s="23">
        <v>23220.4239524</v>
      </c>
      <c r="E61" s="8">
        <v>23554.70864966</v>
      </c>
      <c r="F61" s="8">
        <v>23731.13078061</v>
      </c>
      <c r="G61" s="8">
        <v>22367.37129708</v>
      </c>
      <c r="H61" s="8">
        <v>22790.57975574</v>
      </c>
      <c r="I61" s="8">
        <v>21967.79117788</v>
      </c>
      <c r="J61" s="15">
        <f>IF(SUM(J42,J44,J46)=0,"",SUM(J42,J44,J46))</f>
        <v>946.6293804048623</v>
      </c>
      <c r="S61"/>
    </row>
    <row r="62" spans="1:13" s="3" customFormat="1" ht="23.25" customHeight="1">
      <c r="A62" s="35" t="s">
        <v>113</v>
      </c>
      <c r="B62" s="12" t="s">
        <v>4</v>
      </c>
      <c r="C62" s="41" t="s">
        <v>5</v>
      </c>
      <c r="D62" s="24">
        <v>75.5798846278863</v>
      </c>
      <c r="E62" s="7">
        <v>73.0800547701891</v>
      </c>
      <c r="F62" s="7">
        <v>73.8972138316252</v>
      </c>
      <c r="G62" s="7">
        <v>75.5649854716566</v>
      </c>
      <c r="H62" s="7">
        <v>81.7361037603633</v>
      </c>
      <c r="I62" s="7">
        <v>80.8837897290352</v>
      </c>
      <c r="J62" s="16">
        <v>83.86552564441368</v>
      </c>
      <c r="L62" s="45"/>
      <c r="M62" s="46"/>
    </row>
    <row r="63" spans="1:13" s="3" customFormat="1" ht="23.25" customHeight="1">
      <c r="A63" s="36" t="s">
        <v>92</v>
      </c>
      <c r="B63" s="12" t="s">
        <v>4</v>
      </c>
      <c r="C63" s="41" t="s">
        <v>81</v>
      </c>
      <c r="D63" s="23">
        <v>17549.96963333</v>
      </c>
      <c r="E63" s="8">
        <v>17213.79398213</v>
      </c>
      <c r="F63" s="8">
        <v>17536.64445761</v>
      </c>
      <c r="G63" s="8">
        <v>16901.90087103</v>
      </c>
      <c r="H63" s="8">
        <v>18628.13191674</v>
      </c>
      <c r="I63" s="8">
        <v>17768.38202443</v>
      </c>
      <c r="J63" s="15">
        <v>17731.44857775</v>
      </c>
      <c r="L63" s="45"/>
      <c r="M63" s="46"/>
    </row>
    <row r="64" spans="1:13" s="3" customFormat="1" ht="23.25" customHeight="1">
      <c r="A64" s="35" t="s">
        <v>93</v>
      </c>
      <c r="B64" s="12" t="s">
        <v>4</v>
      </c>
      <c r="C64" s="41" t="s">
        <v>5</v>
      </c>
      <c r="D64" s="24">
        <v>17.8303907259285</v>
      </c>
      <c r="E64" s="7">
        <v>20.1810204372815</v>
      </c>
      <c r="F64" s="7">
        <v>20.2675052127304</v>
      </c>
      <c r="G64" s="7">
        <v>18.4064869866379</v>
      </c>
      <c r="H64" s="7">
        <v>13.3468236332772</v>
      </c>
      <c r="I64" s="7">
        <v>14.4958182853471</v>
      </c>
      <c r="J64" s="16">
        <v>11.9982733175936</v>
      </c>
      <c r="L64" s="47"/>
      <c r="M64" s="46"/>
    </row>
    <row r="65" spans="1:13" s="3" customFormat="1" ht="23.25" customHeight="1">
      <c r="A65" s="35" t="s">
        <v>94</v>
      </c>
      <c r="B65" s="12" t="s">
        <v>4</v>
      </c>
      <c r="C65" s="41" t="s">
        <v>81</v>
      </c>
      <c r="D65" s="23">
        <v>4140.29231893</v>
      </c>
      <c r="E65" s="8">
        <v>4753.58056653</v>
      </c>
      <c r="F65" s="8">
        <v>4809.708168</v>
      </c>
      <c r="G65" s="8">
        <v>4117.04728705</v>
      </c>
      <c r="H65" s="8">
        <v>3041.818485</v>
      </c>
      <c r="I65" s="8">
        <v>3184.41109045</v>
      </c>
      <c r="J65" s="15">
        <v>2536.760662</v>
      </c>
      <c r="L65" s="47"/>
      <c r="M65" s="46"/>
    </row>
    <row r="66" spans="1:13" s="3" customFormat="1" ht="33" customHeight="1">
      <c r="A66" s="36" t="s">
        <v>95</v>
      </c>
      <c r="B66" s="12" t="s">
        <v>4</v>
      </c>
      <c r="C66" s="41" t="s">
        <v>5</v>
      </c>
      <c r="D66" s="24">
        <v>6.58972464618522</v>
      </c>
      <c r="E66" s="7">
        <v>6.73892479252938</v>
      </c>
      <c r="F66" s="7">
        <v>5.83528095564439</v>
      </c>
      <c r="G66" s="7">
        <v>6.02852754170551</v>
      </c>
      <c r="H66" s="7">
        <v>4.91707260635948</v>
      </c>
      <c r="I66" s="7">
        <v>4.6203919856177</v>
      </c>
      <c r="J66" s="16">
        <v>4.13620103799271</v>
      </c>
      <c r="L66" s="47"/>
      <c r="M66" s="46"/>
    </row>
    <row r="67" spans="1:13" s="3" customFormat="1" ht="23.25" customHeight="1">
      <c r="A67" s="35" t="s">
        <v>96</v>
      </c>
      <c r="B67" s="12" t="s">
        <v>4</v>
      </c>
      <c r="C67" s="41" t="s">
        <v>5</v>
      </c>
      <c r="D67" s="23">
        <v>1530.16200014</v>
      </c>
      <c r="E67" s="8">
        <v>1587.334101</v>
      </c>
      <c r="F67" s="8">
        <v>1384.778155</v>
      </c>
      <c r="G67" s="8">
        <v>1348.423139</v>
      </c>
      <c r="H67" s="8">
        <v>1120.629354</v>
      </c>
      <c r="I67" s="8">
        <v>1014.998063</v>
      </c>
      <c r="J67" s="15">
        <v>874.505173</v>
      </c>
      <c r="L67" s="47"/>
      <c r="M67" s="46"/>
    </row>
    <row r="68" spans="1:13" s="3" customFormat="1" ht="23.25" customHeight="1">
      <c r="A68" s="35" t="s">
        <v>97</v>
      </c>
      <c r="B68" s="12" t="s">
        <v>4</v>
      </c>
      <c r="C68" s="41" t="s">
        <v>5</v>
      </c>
      <c r="D68" s="24">
        <v>0.097037074112814</v>
      </c>
      <c r="E68" s="7">
        <v>0.0891740089525718</v>
      </c>
      <c r="F68" s="7">
        <v>0.073876382723088</v>
      </c>
      <c r="G68" s="7">
        <v>0.0806183648516358</v>
      </c>
      <c r="H68" s="7">
        <v>0.0708899781100607</v>
      </c>
      <c r="I68" s="7">
        <v>0.0578701240241252</v>
      </c>
      <c r="J68" s="16">
        <v>0.06092401736378837</v>
      </c>
      <c r="L68" s="48"/>
      <c r="M68" s="46"/>
    </row>
    <row r="69" spans="1:13" s="3" customFormat="1" ht="23.25" customHeight="1">
      <c r="A69" s="35" t="s">
        <v>53</v>
      </c>
      <c r="B69" s="12" t="s">
        <v>4</v>
      </c>
      <c r="C69" s="41" t="s">
        <v>81</v>
      </c>
      <c r="D69" s="23">
        <v>22.53242</v>
      </c>
      <c r="E69" s="8">
        <v>21.004678</v>
      </c>
      <c r="F69" s="8">
        <v>17.531701</v>
      </c>
      <c r="G69" s="8">
        <v>18.032209</v>
      </c>
      <c r="H69" s="8">
        <v>16.156237</v>
      </c>
      <c r="I69" s="8">
        <v>12.712788</v>
      </c>
      <c r="J69" s="15">
        <v>12.880991</v>
      </c>
      <c r="L69" s="48"/>
      <c r="M69" s="46"/>
    </row>
    <row r="70" spans="1:13" s="3" customFormat="1" ht="23.25" customHeight="1">
      <c r="A70" s="35" t="s">
        <v>98</v>
      </c>
      <c r="B70" s="12" t="s">
        <v>4</v>
      </c>
      <c r="C70" s="41" t="s">
        <v>81</v>
      </c>
      <c r="D70" s="24">
        <v>0.0963115361108148</v>
      </c>
      <c r="E70" s="7">
        <v>0.0884689269985974</v>
      </c>
      <c r="F70" s="7">
        <v>0.073187591272267</v>
      </c>
      <c r="G70" s="7">
        <v>0.0798973681915541</v>
      </c>
      <c r="H70" s="7">
        <v>0.0708865731944845</v>
      </c>
      <c r="I70" s="7">
        <v>0.0578663912865306</v>
      </c>
      <c r="J70" s="16">
        <v>0.06045806489393621</v>
      </c>
      <c r="L70" s="49"/>
      <c r="M70" s="46"/>
    </row>
    <row r="71" spans="1:13" s="3" customFormat="1" ht="23.25" customHeight="1">
      <c r="A71" s="36" t="s">
        <v>99</v>
      </c>
      <c r="B71" s="12" t="s">
        <v>4</v>
      </c>
      <c r="C71" s="41" t="s">
        <v>5</v>
      </c>
      <c r="D71" s="23">
        <v>22.363947</v>
      </c>
      <c r="E71" s="8">
        <v>20.838598</v>
      </c>
      <c r="F71" s="8">
        <v>17.368243</v>
      </c>
      <c r="G71" s="8">
        <v>17.870941</v>
      </c>
      <c r="H71" s="8">
        <v>16.155461</v>
      </c>
      <c r="I71" s="8">
        <v>12.711968</v>
      </c>
      <c r="J71" s="15">
        <v>12.782476</v>
      </c>
      <c r="L71" s="49"/>
      <c r="M71" s="46"/>
    </row>
    <row r="72" spans="1:13" s="3" customFormat="1" ht="23.25" customHeight="1">
      <c r="A72" s="35" t="s">
        <v>108</v>
      </c>
      <c r="B72" s="12" t="s">
        <v>4</v>
      </c>
      <c r="C72" s="41" t="s">
        <v>81</v>
      </c>
      <c r="D72" s="24">
        <v>0.345564853443197</v>
      </c>
      <c r="E72" s="7">
        <v>0.506199060975102</v>
      </c>
      <c r="F72" s="7">
        <v>0.371650006126395</v>
      </c>
      <c r="G72" s="7">
        <v>0.520968876728095</v>
      </c>
      <c r="H72" s="7">
        <v>0.371654968446632</v>
      </c>
      <c r="I72" s="7">
        <v>0.362552672478955</v>
      </c>
      <c r="J72" s="16">
        <v>0.1766447404571562</v>
      </c>
      <c r="L72" s="48"/>
      <c r="M72" s="46"/>
    </row>
    <row r="73" spans="1:13" s="3" customFormat="1" ht="33" customHeight="1">
      <c r="A73" s="35" t="s">
        <v>54</v>
      </c>
      <c r="B73" s="12" t="s">
        <v>4</v>
      </c>
      <c r="C73" s="41" t="s">
        <v>5</v>
      </c>
      <c r="D73" s="23">
        <v>80.241624</v>
      </c>
      <c r="E73" s="8">
        <v>119.233714</v>
      </c>
      <c r="F73" s="8">
        <v>88.196749</v>
      </c>
      <c r="G73" s="8">
        <v>116.527043</v>
      </c>
      <c r="H73" s="8">
        <v>84.702322</v>
      </c>
      <c r="I73" s="8">
        <v>79.644814</v>
      </c>
      <c r="J73" s="15">
        <v>37.347493</v>
      </c>
      <c r="L73" s="48"/>
      <c r="M73" s="46"/>
    </row>
    <row r="74" spans="1:13" s="3" customFormat="1" ht="23.25" customHeight="1">
      <c r="A74" s="36" t="s">
        <v>109</v>
      </c>
      <c r="B74" s="12" t="s">
        <v>4</v>
      </c>
      <c r="C74" s="41" t="s">
        <v>81</v>
      </c>
      <c r="D74" s="24">
        <v>4.48754192118142</v>
      </c>
      <c r="E74" s="7">
        <v>4.6703120312884</v>
      </c>
      <c r="F74" s="7">
        <v>4.17118137416693</v>
      </c>
      <c r="G74" s="7">
        <v>4.05698927221933</v>
      </c>
      <c r="H74" s="7">
        <v>3.38812699490684</v>
      </c>
      <c r="I74" s="7">
        <v>3.35325823627521</v>
      </c>
      <c r="J74" s="16">
        <v>2.9905098591253254</v>
      </c>
      <c r="L74" s="48"/>
      <c r="M74" s="46"/>
    </row>
    <row r="75" spans="1:13" s="3" customFormat="1" ht="23.25" customHeight="1">
      <c r="A75" s="35" t="s">
        <v>55</v>
      </c>
      <c r="B75" s="12" t="s">
        <v>4</v>
      </c>
      <c r="C75" s="41" t="s">
        <v>5</v>
      </c>
      <c r="D75" s="23">
        <v>1042.02625914</v>
      </c>
      <c r="E75" s="8">
        <v>1100.078392</v>
      </c>
      <c r="F75" s="8">
        <v>989.868507</v>
      </c>
      <c r="G75" s="8">
        <v>907.441854</v>
      </c>
      <c r="H75" s="8">
        <v>772.173785</v>
      </c>
      <c r="I75" s="8">
        <v>736.636767</v>
      </c>
      <c r="J75" s="15">
        <v>632.274959</v>
      </c>
      <c r="L75" s="48"/>
      <c r="M75" s="46"/>
    </row>
    <row r="76" spans="1:13" s="3" customFormat="1" ht="23.25" customHeight="1">
      <c r="A76" s="35" t="s">
        <v>110</v>
      </c>
      <c r="B76" s="12" t="s">
        <v>4</v>
      </c>
      <c r="C76" s="41" t="s">
        <v>81</v>
      </c>
      <c r="D76" s="24">
        <v>0.310471527771347</v>
      </c>
      <c r="E76" s="7">
        <v>0.318124847623966</v>
      </c>
      <c r="F76" s="7">
        <v>0.175394136860975</v>
      </c>
      <c r="G76" s="7">
        <v>0.176172673474349</v>
      </c>
      <c r="H76" s="7">
        <v>0.224932373592159</v>
      </c>
      <c r="I76" s="7">
        <v>0.0621515968057268</v>
      </c>
      <c r="J76" s="16">
        <v>0.040278830020351826</v>
      </c>
      <c r="L76" s="48"/>
      <c r="M76" s="46"/>
    </row>
    <row r="77" spans="1:13" s="3" customFormat="1" ht="23.25" customHeight="1">
      <c r="A77" s="35" t="s">
        <v>56</v>
      </c>
      <c r="B77" s="12" t="s">
        <v>4</v>
      </c>
      <c r="C77" s="41" t="s">
        <v>5</v>
      </c>
      <c r="D77" s="23">
        <v>72.092805</v>
      </c>
      <c r="E77" s="8">
        <v>74.933381</v>
      </c>
      <c r="F77" s="8">
        <v>41.623012</v>
      </c>
      <c r="G77" s="8">
        <v>39.405196</v>
      </c>
      <c r="H77" s="8">
        <v>51.263392</v>
      </c>
      <c r="I77" s="8">
        <v>13.653333</v>
      </c>
      <c r="J77" s="15">
        <v>8.516038</v>
      </c>
      <c r="L77" s="48"/>
      <c r="M77" s="46"/>
    </row>
    <row r="78" spans="1:13" s="3" customFormat="1" ht="23.25" customHeight="1">
      <c r="A78" s="35" t="s">
        <v>111</v>
      </c>
      <c r="B78" s="12" t="s">
        <v>4</v>
      </c>
      <c r="C78" s="41" t="s">
        <v>81</v>
      </c>
      <c r="D78" s="24">
        <v>0.00646902917483013</v>
      </c>
      <c r="E78" s="7">
        <v>0.00734447632416363</v>
      </c>
      <c r="F78" s="7">
        <v>0.00699471515009422</v>
      </c>
      <c r="G78" s="7">
        <v>0.0837455763183284</v>
      </c>
      <c r="H78" s="7">
        <v>0.0758086507020454</v>
      </c>
      <c r="I78" s="7">
        <v>0.0186952478141516</v>
      </c>
      <c r="J78" s="16">
        <v>0.020518817571427112</v>
      </c>
      <c r="L78" s="48"/>
      <c r="M78" s="46"/>
    </row>
    <row r="79" spans="1:13" s="3" customFormat="1" ht="23.25" customHeight="1">
      <c r="A79" s="36" t="s">
        <v>57</v>
      </c>
      <c r="B79" s="12" t="s">
        <v>4</v>
      </c>
      <c r="C79" s="41" t="s">
        <v>5</v>
      </c>
      <c r="D79" s="23">
        <v>1.502136</v>
      </c>
      <c r="E79" s="8">
        <v>1.72997</v>
      </c>
      <c r="F79" s="8">
        <v>1.659925</v>
      </c>
      <c r="G79" s="8">
        <v>18.731684</v>
      </c>
      <c r="H79" s="8">
        <v>17.277231</v>
      </c>
      <c r="I79" s="8">
        <v>4.106933</v>
      </c>
      <c r="J79" s="15">
        <v>4.338235</v>
      </c>
      <c r="L79" s="48"/>
      <c r="M79" s="46"/>
    </row>
    <row r="80" spans="1:13" s="3" customFormat="1" ht="23.25" customHeight="1">
      <c r="A80" s="35" t="s">
        <v>112</v>
      </c>
      <c r="B80" s="12" t="s">
        <v>4</v>
      </c>
      <c r="C80" s="41" t="s">
        <v>81</v>
      </c>
      <c r="D80" s="24">
        <v>0.862105840144704</v>
      </c>
      <c r="E80" s="7">
        <v>0.794014525001139</v>
      </c>
      <c r="F80" s="7">
        <v>0.678581381092792</v>
      </c>
      <c r="G80" s="7">
        <v>0.819858447219231</v>
      </c>
      <c r="H80" s="7">
        <v>0.614127654934926</v>
      </c>
      <c r="I80" s="7">
        <v>0.616370917328918</v>
      </c>
      <c r="J80" s="16">
        <v>0.5491706775832942</v>
      </c>
      <c r="L80" s="48"/>
      <c r="M80" s="46"/>
    </row>
    <row r="81" spans="1:13" s="3" customFormat="1" ht="23.25" customHeight="1">
      <c r="A81" s="35" t="s">
        <v>58</v>
      </c>
      <c r="B81" s="12" t="s">
        <v>4</v>
      </c>
      <c r="C81" s="41" t="s">
        <v>81</v>
      </c>
      <c r="D81" s="23">
        <v>188.952247</v>
      </c>
      <c r="E81" s="8">
        <v>185.21694</v>
      </c>
      <c r="F81" s="8">
        <v>159.434515</v>
      </c>
      <c r="G81" s="8">
        <v>181.871217</v>
      </c>
      <c r="H81" s="8">
        <v>138.392575</v>
      </c>
      <c r="I81" s="8">
        <v>134.185206</v>
      </c>
      <c r="J81" s="15">
        <v>116.109588</v>
      </c>
      <c r="L81" s="48"/>
      <c r="M81" s="46"/>
    </row>
    <row r="82" spans="1:19" ht="23.25" customHeight="1">
      <c r="A82" s="36" t="s">
        <v>59</v>
      </c>
      <c r="B82" s="12" t="s">
        <v>4</v>
      </c>
      <c r="C82" s="40" t="s">
        <v>5</v>
      </c>
      <c r="D82" s="24">
        <v>6.55039625280576</v>
      </c>
      <c r="E82" s="7">
        <v>3.4778194493906</v>
      </c>
      <c r="F82" s="7">
        <v>2.67378536445992</v>
      </c>
      <c r="G82" s="7">
        <v>2.04225301332673</v>
      </c>
      <c r="H82" s="7">
        <v>1.65967479008477</v>
      </c>
      <c r="I82" s="7">
        <v>1.30512550083722</v>
      </c>
      <c r="J82" s="16">
        <f>IF(ISNUMBER(J83),IF(ISNUMBER(J84),(J83/J84)*100,""),"")</f>
        <v>2.3253295658260438</v>
      </c>
      <c r="S82"/>
    </row>
    <row r="83" spans="1:19" ht="23.25" customHeight="1">
      <c r="A83" s="35" t="s">
        <v>60</v>
      </c>
      <c r="B83" s="12" t="s">
        <v>4</v>
      </c>
      <c r="C83" s="40" t="s">
        <v>81</v>
      </c>
      <c r="D83" s="23">
        <v>195.838835</v>
      </c>
      <c r="E83" s="8">
        <v>103.948672</v>
      </c>
      <c r="F83" s="8">
        <v>78.435397</v>
      </c>
      <c r="G83" s="8">
        <v>66.238575</v>
      </c>
      <c r="H83" s="8">
        <v>52.662455</v>
      </c>
      <c r="I83" s="8">
        <v>40.484054</v>
      </c>
      <c r="J83" s="15">
        <v>73.023886</v>
      </c>
      <c r="S83"/>
    </row>
    <row r="84" spans="1:19" ht="23.25" customHeight="1">
      <c r="A84" s="35" t="s">
        <v>13</v>
      </c>
      <c r="B84" s="12" t="s">
        <v>4</v>
      </c>
      <c r="C84" s="40" t="s">
        <v>81</v>
      </c>
      <c r="D84" s="23">
        <v>2989.72500963</v>
      </c>
      <c r="E84" s="8">
        <v>2988.90363668</v>
      </c>
      <c r="F84" s="8">
        <v>2933.49638466</v>
      </c>
      <c r="G84" s="8">
        <v>3243.40689267</v>
      </c>
      <c r="H84" s="8">
        <v>3173.05868081</v>
      </c>
      <c r="I84" s="8">
        <v>3101.92805014</v>
      </c>
      <c r="J84" s="15">
        <v>3140.36715798</v>
      </c>
      <c r="S84"/>
    </row>
    <row r="85" spans="1:19" ht="25.5" customHeight="1">
      <c r="A85" s="36" t="s">
        <v>61</v>
      </c>
      <c r="B85" s="12" t="s">
        <v>4</v>
      </c>
      <c r="C85" s="40" t="s">
        <v>5</v>
      </c>
      <c r="D85" s="24">
        <v>5.98750247676303</v>
      </c>
      <c r="E85" s="7">
        <v>3.21972845892399</v>
      </c>
      <c r="F85" s="7">
        <v>2.96120733109641</v>
      </c>
      <c r="G85" s="7">
        <v>1.94026883096973</v>
      </c>
      <c r="H85" s="7">
        <v>1.83028531275617</v>
      </c>
      <c r="I85" s="7">
        <v>1.24308982596355</v>
      </c>
      <c r="J85" s="16">
        <f>IF(ISNUMBER(J86),IF(ISNUMBER(J87),(J86/J87)*100,""),"")</f>
        <v>1.9381552518575804</v>
      </c>
      <c r="S85"/>
    </row>
    <row r="86" spans="1:19" ht="23.25" customHeight="1">
      <c r="A86" s="35" t="s">
        <v>62</v>
      </c>
      <c r="B86" s="12" t="s">
        <v>4</v>
      </c>
      <c r="C86" s="40" t="s">
        <v>81</v>
      </c>
      <c r="D86" s="23">
        <v>179.009859</v>
      </c>
      <c r="E86" s="8">
        <v>96.234581</v>
      </c>
      <c r="F86" s="8">
        <v>86.86691</v>
      </c>
      <c r="G86" s="8">
        <v>62.930813</v>
      </c>
      <c r="H86" s="8">
        <v>58.076027</v>
      </c>
      <c r="I86" s="8">
        <v>38.559752</v>
      </c>
      <c r="J86" s="15">
        <v>60.865191</v>
      </c>
      <c r="S86"/>
    </row>
    <row r="87" spans="1:19" ht="23.25" customHeight="1">
      <c r="A87" s="35" t="s">
        <v>13</v>
      </c>
      <c r="B87" s="12" t="s">
        <v>4</v>
      </c>
      <c r="C87" s="40" t="s">
        <v>81</v>
      </c>
      <c r="D87" s="23">
        <v>2989.72500963</v>
      </c>
      <c r="E87" s="8">
        <v>2988.90363668</v>
      </c>
      <c r="F87" s="8">
        <v>2933.49638466</v>
      </c>
      <c r="G87" s="8">
        <v>3243.40689267</v>
      </c>
      <c r="H87" s="8">
        <v>3173.05868081</v>
      </c>
      <c r="I87" s="8">
        <v>3101.92805014</v>
      </c>
      <c r="J87" s="15">
        <v>3140.36715798</v>
      </c>
      <c r="S87"/>
    </row>
    <row r="88" spans="1:19" ht="14.25" customHeight="1">
      <c r="A88" s="36" t="s">
        <v>63</v>
      </c>
      <c r="B88" s="12" t="s">
        <v>4</v>
      </c>
      <c r="C88" s="40" t="s">
        <v>5</v>
      </c>
      <c r="D88" s="24">
        <v>17.3471712049881</v>
      </c>
      <c r="E88" s="7">
        <v>8.37740073002246</v>
      </c>
      <c r="F88" s="7">
        <v>6.45103125755017</v>
      </c>
      <c r="G88" s="7">
        <v>7.00910632601613</v>
      </c>
      <c r="H88" s="7">
        <v>5.78982138792327</v>
      </c>
      <c r="I88" s="7">
        <v>1.23531083874944</v>
      </c>
      <c r="J88" s="16">
        <f>IF(ISNUMBER(J89),IF(ISNUMBER(J90),(J89/J90)*100,""),"")</f>
        <v>4.221115810290552</v>
      </c>
      <c r="S88"/>
    </row>
    <row r="89" spans="1:19" ht="23.25" customHeight="1">
      <c r="A89" s="35" t="s">
        <v>64</v>
      </c>
      <c r="B89" s="12" t="s">
        <v>4</v>
      </c>
      <c r="C89" s="40" t="s">
        <v>81</v>
      </c>
      <c r="D89" s="23">
        <v>256.03282126</v>
      </c>
      <c r="E89" s="8">
        <v>29.89620994</v>
      </c>
      <c r="F89" s="8">
        <v>59.101104</v>
      </c>
      <c r="G89" s="8">
        <v>89.113562</v>
      </c>
      <c r="H89" s="8">
        <v>107.53955500000001</v>
      </c>
      <c r="I89" s="8">
        <v>11.33394</v>
      </c>
      <c r="J89" s="15">
        <v>22.33550552</v>
      </c>
      <c r="S89"/>
    </row>
    <row r="90" spans="1:19" ht="23.25" customHeight="1">
      <c r="A90" s="35" t="s">
        <v>40</v>
      </c>
      <c r="B90" s="12" t="s">
        <v>4</v>
      </c>
      <c r="C90" s="40" t="s">
        <v>81</v>
      </c>
      <c r="D90" s="23">
        <v>1361.02660895</v>
      </c>
      <c r="E90" s="8">
        <v>293.61434164</v>
      </c>
      <c r="F90" s="8">
        <v>582.99343932</v>
      </c>
      <c r="G90" s="8">
        <v>880.11016142</v>
      </c>
      <c r="H90" s="8">
        <v>1116.34638911</v>
      </c>
      <c r="I90" s="8">
        <v>261.49102709</v>
      </c>
      <c r="J90" s="15">
        <v>529.13747274</v>
      </c>
      <c r="S90"/>
    </row>
    <row r="91" spans="1:19" ht="23.25" customHeight="1">
      <c r="A91" s="36" t="s">
        <v>65</v>
      </c>
      <c r="B91" s="12" t="s">
        <v>4</v>
      </c>
      <c r="C91" s="40" t="s">
        <v>5</v>
      </c>
      <c r="D91" s="24">
        <v>40.7550042169233</v>
      </c>
      <c r="E91" s="7">
        <v>44.1148167781817</v>
      </c>
      <c r="F91" s="7">
        <v>42.9970897744246</v>
      </c>
      <c r="G91" s="7">
        <v>41.6089024530457</v>
      </c>
      <c r="H91" s="7">
        <v>39.6871791184551</v>
      </c>
      <c r="I91" s="7">
        <v>42.0433652988747</v>
      </c>
      <c r="J91" s="16">
        <f>IF(ISNUMBER(J92),IF(ISNUMBER(J93),(J92/J93)*100,""),"")</f>
        <v>40.192939019784305</v>
      </c>
      <c r="S91"/>
    </row>
    <row r="92" spans="1:19" ht="23.25" customHeight="1">
      <c r="A92" s="35" t="s">
        <v>66</v>
      </c>
      <c r="B92" s="12" t="s">
        <v>4</v>
      </c>
      <c r="C92" s="40" t="s">
        <v>81</v>
      </c>
      <c r="D92" s="23">
        <v>304.25549251</v>
      </c>
      <c r="E92" s="8">
        <v>79.00784465</v>
      </c>
      <c r="F92" s="8">
        <v>157.28377909</v>
      </c>
      <c r="G92" s="8">
        <v>229.95681041</v>
      </c>
      <c r="H92" s="8">
        <v>292.79382547</v>
      </c>
      <c r="I92" s="8">
        <v>76.96545774</v>
      </c>
      <c r="J92" s="15">
        <v>155.77625019</v>
      </c>
      <c r="S92"/>
    </row>
    <row r="93" spans="1:19" ht="23.25" customHeight="1">
      <c r="A93" s="35" t="s">
        <v>42</v>
      </c>
      <c r="B93" s="12" t="s">
        <v>4</v>
      </c>
      <c r="C93" s="40" t="s">
        <v>81</v>
      </c>
      <c r="D93" s="23">
        <v>746.54756724</v>
      </c>
      <c r="E93" s="8">
        <v>179.09593742</v>
      </c>
      <c r="F93" s="8">
        <v>365.80098773</v>
      </c>
      <c r="G93" s="8">
        <v>552.66252377</v>
      </c>
      <c r="H93" s="8">
        <v>737.75418655</v>
      </c>
      <c r="I93" s="8">
        <v>183.06207696</v>
      </c>
      <c r="J93" s="15">
        <v>387.57118536</v>
      </c>
      <c r="S93"/>
    </row>
    <row r="94" spans="1:19" ht="23.25" customHeight="1">
      <c r="A94" s="36" t="s">
        <v>67</v>
      </c>
      <c r="B94" s="12" t="s">
        <v>11</v>
      </c>
      <c r="C94" s="40" t="s">
        <v>68</v>
      </c>
      <c r="D94" s="25">
        <v>294.69</v>
      </c>
      <c r="E94" s="9">
        <v>292.51</v>
      </c>
      <c r="F94" s="9">
        <v>296.83</v>
      </c>
      <c r="G94" s="9">
        <v>287.79</v>
      </c>
      <c r="H94" s="9">
        <v>280.88</v>
      </c>
      <c r="I94" s="9">
        <v>302.76</v>
      </c>
      <c r="J94" s="17">
        <v>280.61</v>
      </c>
      <c r="S94"/>
    </row>
    <row r="95" spans="1:19" ht="23.25" customHeight="1">
      <c r="A95" s="36" t="s">
        <v>69</v>
      </c>
      <c r="B95" s="12" t="s">
        <v>4</v>
      </c>
      <c r="C95" s="40" t="s">
        <v>68</v>
      </c>
      <c r="D95" s="26"/>
      <c r="E95" s="10" t="s">
        <v>21</v>
      </c>
      <c r="F95" s="10"/>
      <c r="G95" s="11"/>
      <c r="H95" s="11"/>
      <c r="I95" s="11"/>
      <c r="J95" s="18"/>
      <c r="S95"/>
    </row>
    <row r="96" spans="1:19" ht="23.25" customHeight="1">
      <c r="A96" s="36" t="s">
        <v>70</v>
      </c>
      <c r="B96" s="12" t="s">
        <v>4</v>
      </c>
      <c r="C96" s="40" t="s">
        <v>5</v>
      </c>
      <c r="D96" s="24">
        <v>144.817960516308</v>
      </c>
      <c r="E96" s="7">
        <v>142.101021804122</v>
      </c>
      <c r="F96" s="7">
        <v>138.362087305632</v>
      </c>
      <c r="G96" s="7">
        <v>139.615904442948</v>
      </c>
      <c r="H96" s="7">
        <v>140.722859591376</v>
      </c>
      <c r="I96" s="7">
        <v>127.052363840739</v>
      </c>
      <c r="J96" s="16">
        <f>IF(ISNUMBER(J97),IF(ISNUMBER(J98),(J97/J98)*100,""),"")</f>
        <v>123.89801053512959</v>
      </c>
      <c r="S96"/>
    </row>
    <row r="97" spans="1:19" ht="23.25" customHeight="1">
      <c r="A97" s="35" t="s">
        <v>71</v>
      </c>
      <c r="B97" s="12" t="s">
        <v>4</v>
      </c>
      <c r="C97" s="40" t="s">
        <v>81</v>
      </c>
      <c r="D97" s="23">
        <v>21267.62973957</v>
      </c>
      <c r="E97" s="8">
        <v>20984.34236995</v>
      </c>
      <c r="F97" s="8">
        <v>20211.15073224</v>
      </c>
      <c r="G97" s="8">
        <v>19724.77498906</v>
      </c>
      <c r="H97" s="8">
        <v>19941.83697587</v>
      </c>
      <c r="I97" s="8">
        <v>17909.00464877</v>
      </c>
      <c r="J97" s="15">
        <v>17433.48951702</v>
      </c>
      <c r="S97"/>
    </row>
    <row r="98" spans="1:19" ht="23.25" customHeight="1">
      <c r="A98" s="35" t="s">
        <v>16</v>
      </c>
      <c r="B98" s="12" t="s">
        <v>4</v>
      </c>
      <c r="C98" s="40" t="s">
        <v>81</v>
      </c>
      <c r="D98" s="25">
        <v>14685.76802473</v>
      </c>
      <c r="E98" s="9">
        <v>14767.2001957</v>
      </c>
      <c r="F98" s="9">
        <v>14607.434107</v>
      </c>
      <c r="G98" s="9">
        <v>14127.88540658</v>
      </c>
      <c r="H98" s="9">
        <v>14171.00038599</v>
      </c>
      <c r="I98" s="9">
        <v>14095.76658583</v>
      </c>
      <c r="J98" s="17">
        <v>14070.83894384</v>
      </c>
      <c r="S98"/>
    </row>
    <row r="99" spans="1:19" ht="23.25" customHeight="1">
      <c r="A99" s="36" t="s">
        <v>72</v>
      </c>
      <c r="B99" s="12" t="s">
        <v>4</v>
      </c>
      <c r="C99" s="40" t="s">
        <v>5</v>
      </c>
      <c r="D99" s="24"/>
      <c r="E99" s="7"/>
      <c r="F99" s="7"/>
      <c r="G99" s="7"/>
      <c r="H99" s="7"/>
      <c r="I99" s="7"/>
      <c r="J99" s="16"/>
      <c r="S99"/>
    </row>
    <row r="100" spans="1:19" ht="23.25" customHeight="1">
      <c r="A100" s="35" t="s">
        <v>73</v>
      </c>
      <c r="B100" s="12" t="s">
        <v>4</v>
      </c>
      <c r="C100" s="40" t="s">
        <v>81</v>
      </c>
      <c r="D100" s="23"/>
      <c r="E100" s="8"/>
      <c r="F100" s="8"/>
      <c r="G100" s="8"/>
      <c r="H100" s="8"/>
      <c r="I100" s="8"/>
      <c r="J100" s="15"/>
      <c r="S100"/>
    </row>
    <row r="101" spans="1:19" ht="23.25" customHeight="1">
      <c r="A101" s="35" t="s">
        <v>16</v>
      </c>
      <c r="B101" s="12" t="s">
        <v>4</v>
      </c>
      <c r="C101" s="40" t="s">
        <v>81</v>
      </c>
      <c r="D101" s="25"/>
      <c r="E101" s="9"/>
      <c r="F101" s="9"/>
      <c r="G101" s="9"/>
      <c r="H101" s="9"/>
      <c r="I101" s="9"/>
      <c r="J101" s="17"/>
      <c r="S101"/>
    </row>
    <row r="102" spans="1:19" ht="23.25" customHeight="1">
      <c r="A102" s="36" t="s">
        <v>74</v>
      </c>
      <c r="B102" s="12" t="s">
        <v>4</v>
      </c>
      <c r="C102" s="40" t="s">
        <v>5</v>
      </c>
      <c r="D102" s="24"/>
      <c r="E102" s="7"/>
      <c r="F102" s="7"/>
      <c r="G102" s="7"/>
      <c r="H102" s="7"/>
      <c r="I102" s="7"/>
      <c r="J102" s="16"/>
      <c r="S102"/>
    </row>
    <row r="103" spans="1:19" ht="23.25" customHeight="1">
      <c r="A103" s="35" t="s">
        <v>75</v>
      </c>
      <c r="B103" s="12" t="s">
        <v>4</v>
      </c>
      <c r="C103" s="40" t="s">
        <v>81</v>
      </c>
      <c r="D103" s="23"/>
      <c r="E103" s="8"/>
      <c r="F103" s="8"/>
      <c r="G103" s="8"/>
      <c r="H103" s="8"/>
      <c r="I103" s="8"/>
      <c r="J103" s="15"/>
      <c r="S103"/>
    </row>
    <row r="104" spans="1:19" ht="23.25" customHeight="1">
      <c r="A104" s="35" t="s">
        <v>76</v>
      </c>
      <c r="B104" s="12" t="s">
        <v>4</v>
      </c>
      <c r="C104" s="40" t="s">
        <v>81</v>
      </c>
      <c r="D104" s="25"/>
      <c r="E104" s="9"/>
      <c r="F104" s="9"/>
      <c r="G104" s="9"/>
      <c r="H104" s="9"/>
      <c r="I104" s="9"/>
      <c r="J104" s="17"/>
      <c r="S104"/>
    </row>
    <row r="105" spans="1:19" ht="14.25" customHeight="1">
      <c r="A105" s="36" t="s">
        <v>77</v>
      </c>
      <c r="B105" s="12" t="s">
        <v>4</v>
      </c>
      <c r="C105" s="40" t="s">
        <v>5</v>
      </c>
      <c r="D105" s="24">
        <v>0.121437258832066</v>
      </c>
      <c r="E105" s="7">
        <v>0.151143127107199</v>
      </c>
      <c r="F105" s="7">
        <v>0.145983546485254</v>
      </c>
      <c r="G105" s="7">
        <v>0.111199465831534</v>
      </c>
      <c r="H105" s="7">
        <v>0.038043550892862</v>
      </c>
      <c r="I105" s="7">
        <v>0.0601535815419093</v>
      </c>
      <c r="J105" s="16">
        <f>IF(ISNUMBER(J106),IF(ISNUMBER(J107),(J106/J107)*100,""),"")</f>
        <v>0.07301501701726715</v>
      </c>
      <c r="S105"/>
    </row>
    <row r="106" spans="1:19" ht="23.25" customHeight="1">
      <c r="A106" s="35" t="s">
        <v>78</v>
      </c>
      <c r="B106" s="12" t="s">
        <v>4</v>
      </c>
      <c r="C106" s="40" t="s">
        <v>81</v>
      </c>
      <c r="D106" s="23">
        <v>3.61530898</v>
      </c>
      <c r="E106" s="8">
        <v>4.50661962</v>
      </c>
      <c r="F106" s="8">
        <v>4.24719794</v>
      </c>
      <c r="G106" s="8">
        <v>3.5717978</v>
      </c>
      <c r="H106" s="8">
        <v>1.20259906</v>
      </c>
      <c r="I106" s="8">
        <v>1.85859572</v>
      </c>
      <c r="J106" s="15">
        <v>2.28237018</v>
      </c>
      <c r="S106"/>
    </row>
    <row r="107" spans="1:19" ht="23.25" customHeight="1">
      <c r="A107" s="35" t="s">
        <v>13</v>
      </c>
      <c r="B107" s="12" t="s">
        <v>4</v>
      </c>
      <c r="C107" s="40" t="s">
        <v>81</v>
      </c>
      <c r="D107" s="23">
        <v>2977.100286</v>
      </c>
      <c r="E107" s="8">
        <v>2981.690075</v>
      </c>
      <c r="F107" s="8">
        <v>2909.367557</v>
      </c>
      <c r="G107" s="8">
        <v>3212.063811</v>
      </c>
      <c r="H107" s="8">
        <v>3161.111494</v>
      </c>
      <c r="I107" s="8">
        <v>3089.750722</v>
      </c>
      <c r="J107" s="15">
        <v>3125.891458</v>
      </c>
      <c r="S107"/>
    </row>
    <row r="108" spans="1:19" ht="23.25" customHeight="1">
      <c r="A108" s="36" t="s">
        <v>79</v>
      </c>
      <c r="B108" s="12" t="s">
        <v>11</v>
      </c>
      <c r="C108" s="40" t="s">
        <v>80</v>
      </c>
      <c r="D108" s="23">
        <v>201</v>
      </c>
      <c r="E108" s="8">
        <v>148</v>
      </c>
      <c r="F108" s="8">
        <v>136</v>
      </c>
      <c r="G108" s="8">
        <v>193</v>
      </c>
      <c r="H108" s="8">
        <v>138</v>
      </c>
      <c r="I108" s="8">
        <v>158</v>
      </c>
      <c r="J108" s="15">
        <v>159</v>
      </c>
      <c r="S108"/>
    </row>
    <row r="109" spans="1:19" ht="25.5" customHeight="1">
      <c r="A109" s="36" t="s">
        <v>100</v>
      </c>
      <c r="B109" s="12" t="s">
        <v>4</v>
      </c>
      <c r="C109" s="40" t="s">
        <v>5</v>
      </c>
      <c r="D109" s="24">
        <f aca="true" t="shared" si="0" ref="D109:J109">IF(ISNUMBER(D110),IF(ISNUMBER(D111),(D110/D111)*100,""),"")</f>
        <v>20.321522112098574</v>
      </c>
      <c r="E109" s="7">
        <f t="shared" si="0"/>
        <v>19.809096693103655</v>
      </c>
      <c r="F109" s="7">
        <f t="shared" si="0"/>
        <v>19.62253970133109</v>
      </c>
      <c r="G109" s="7">
        <f t="shared" si="0"/>
        <v>20.78646228583403</v>
      </c>
      <c r="H109" s="7">
        <f t="shared" si="0"/>
        <v>20.350036750740877</v>
      </c>
      <c r="I109" s="7">
        <f t="shared" si="0"/>
        <v>21.12392735084177</v>
      </c>
      <c r="J109" s="16">
        <f t="shared" si="0"/>
        <v>22.073568624592593</v>
      </c>
      <c r="S109"/>
    </row>
    <row r="110" spans="1:19" ht="23.25" customHeight="1">
      <c r="A110" s="35" t="s">
        <v>101</v>
      </c>
      <c r="B110" s="12" t="s">
        <v>4</v>
      </c>
      <c r="C110" s="40" t="s">
        <v>81</v>
      </c>
      <c r="D110" s="23">
        <v>4718.74358801</v>
      </c>
      <c r="E110" s="8">
        <v>4665.97501219</v>
      </c>
      <c r="F110" s="8">
        <v>4656.650559</v>
      </c>
      <c r="G110" s="8">
        <v>4649.385199</v>
      </c>
      <c r="H110" s="8">
        <v>4637.891356</v>
      </c>
      <c r="I110" s="8">
        <v>4640.460249</v>
      </c>
      <c r="J110" s="15">
        <v>4666.951575</v>
      </c>
      <c r="S110"/>
    </row>
    <row r="111" spans="1:19" ht="23.25" customHeight="1">
      <c r="A111" s="35" t="s">
        <v>16</v>
      </c>
      <c r="B111" s="12" t="s">
        <v>4</v>
      </c>
      <c r="C111" s="40" t="s">
        <v>81</v>
      </c>
      <c r="D111" s="23">
        <v>23220.4239524</v>
      </c>
      <c r="E111" s="8">
        <v>23554.70864966</v>
      </c>
      <c r="F111" s="8">
        <v>23731.13078061</v>
      </c>
      <c r="G111" s="8">
        <v>22367.37129708</v>
      </c>
      <c r="H111" s="8">
        <v>22790.57975574</v>
      </c>
      <c r="I111" s="8">
        <v>21967.79117788</v>
      </c>
      <c r="J111" s="15">
        <v>21142.71441275</v>
      </c>
      <c r="S111"/>
    </row>
    <row r="112" spans="1:19" ht="14.25" customHeight="1">
      <c r="A112" s="36" t="s">
        <v>102</v>
      </c>
      <c r="B112" s="12" t="s">
        <v>4</v>
      </c>
      <c r="C112" s="40" t="s">
        <v>5</v>
      </c>
      <c r="D112" s="24">
        <f aca="true" t="shared" si="1" ref="D112:J112">IF(ISNUMBER(D113),IF(ISNUMBER(D114),(D113/D114)*100,""),"")</f>
        <v>17.19814124671589</v>
      </c>
      <c r="E112" s="7">
        <f t="shared" si="1"/>
        <v>17.466260978988526</v>
      </c>
      <c r="F112" s="7">
        <f t="shared" si="1"/>
        <v>16.628049655451644</v>
      </c>
      <c r="G112" s="7">
        <f t="shared" si="1"/>
        <v>16.778366595496756</v>
      </c>
      <c r="H112" s="7">
        <f t="shared" si="1"/>
        <v>15.621942566438223</v>
      </c>
      <c r="I112" s="7">
        <f t="shared" si="1"/>
        <v>16.70978681523614</v>
      </c>
      <c r="J112" s="16">
        <f t="shared" si="1"/>
        <v>18.10795355288551</v>
      </c>
      <c r="S112"/>
    </row>
    <row r="113" spans="1:19" ht="23.25" customHeight="1">
      <c r="A113" s="35" t="s">
        <v>103</v>
      </c>
      <c r="B113" s="12" t="s">
        <v>4</v>
      </c>
      <c r="C113" s="40" t="s">
        <v>81</v>
      </c>
      <c r="D113" s="23">
        <v>3993.48130942</v>
      </c>
      <c r="E113" s="8">
        <v>4114.12688559</v>
      </c>
      <c r="F113" s="8">
        <v>3946.02421</v>
      </c>
      <c r="G113" s="8">
        <v>3752.879554</v>
      </c>
      <c r="H113" s="8">
        <v>3560.33128</v>
      </c>
      <c r="I113" s="8">
        <v>3670.77107384</v>
      </c>
      <c r="J113" s="15">
        <v>3828.51290568</v>
      </c>
      <c r="S113"/>
    </row>
    <row r="114" spans="1:19" ht="23.25" customHeight="1" thickBot="1">
      <c r="A114" s="38" t="s">
        <v>16</v>
      </c>
      <c r="B114" s="19" t="s">
        <v>4</v>
      </c>
      <c r="C114" s="42" t="s">
        <v>81</v>
      </c>
      <c r="D114" s="27">
        <v>23220.4239524</v>
      </c>
      <c r="E114" s="20">
        <v>23554.70864966</v>
      </c>
      <c r="F114" s="20">
        <v>23731.13078061</v>
      </c>
      <c r="G114" s="20">
        <v>22367.37129708</v>
      </c>
      <c r="H114" s="20">
        <v>22790.57975574</v>
      </c>
      <c r="I114" s="20">
        <v>21967.79117788</v>
      </c>
      <c r="J114" s="21">
        <v>21142.71441275</v>
      </c>
      <c r="S114"/>
    </row>
    <row r="116" spans="1:4" ht="12.75">
      <c r="A116" s="43" t="s">
        <v>106</v>
      </c>
      <c r="B116" s="1"/>
      <c r="C116" s="1"/>
      <c r="D116" s="1"/>
    </row>
    <row r="117" spans="1:4" ht="12.75">
      <c r="A117" s="57" t="s">
        <v>107</v>
      </c>
      <c r="B117" s="57"/>
      <c r="C117" s="57"/>
      <c r="D117" s="57"/>
    </row>
    <row r="119" ht="263.25" customHeight="1">
      <c r="A119" s="50" t="s">
        <v>115</v>
      </c>
    </row>
  </sheetData>
  <sheetProtection/>
  <mergeCells count="5">
    <mergeCell ref="A1:C1"/>
    <mergeCell ref="A2:C2"/>
    <mergeCell ref="A4:C4"/>
    <mergeCell ref="D3:J3"/>
    <mergeCell ref="A117:D117"/>
  </mergeCells>
  <conditionalFormatting sqref="D8:J8">
    <cfRule type="cellIs" priority="77" dxfId="1" operator="equal" stopIfTrue="1">
      <formula>"Error"</formula>
    </cfRule>
    <cfRule type="cellIs" priority="78" dxfId="0" operator="equal" stopIfTrue="1">
      <formula>"?"</formula>
    </cfRule>
  </conditionalFormatting>
  <conditionalFormatting sqref="D11:J11">
    <cfRule type="cellIs" priority="75" dxfId="1" operator="equal" stopIfTrue="1">
      <formula>"Error"</formula>
    </cfRule>
    <cfRule type="cellIs" priority="76" dxfId="0" operator="equal" stopIfTrue="1">
      <formula>"?"</formula>
    </cfRule>
  </conditionalFormatting>
  <conditionalFormatting sqref="D14:J14">
    <cfRule type="cellIs" priority="73" dxfId="1" operator="equal" stopIfTrue="1">
      <formula>"Error"</formula>
    </cfRule>
    <cfRule type="cellIs" priority="74" dxfId="0" operator="equal" stopIfTrue="1">
      <formula>"?"</formula>
    </cfRule>
  </conditionalFormatting>
  <conditionalFormatting sqref="J17">
    <cfRule type="cellIs" priority="71" dxfId="1" operator="equal" stopIfTrue="1">
      <formula>"Error"</formula>
    </cfRule>
    <cfRule type="cellIs" priority="72" dxfId="0" operator="equal" stopIfTrue="1">
      <formula>"?"</formula>
    </cfRule>
  </conditionalFormatting>
  <conditionalFormatting sqref="J19">
    <cfRule type="cellIs" priority="69" dxfId="1" operator="equal" stopIfTrue="1">
      <formula>"Error"</formula>
    </cfRule>
    <cfRule type="cellIs" priority="70" dxfId="0" operator="equal" stopIfTrue="1">
      <formula>"?"</formula>
    </cfRule>
  </conditionalFormatting>
  <conditionalFormatting sqref="J21">
    <cfRule type="cellIs" priority="67" dxfId="1" operator="equal" stopIfTrue="1">
      <formula>"Error"</formula>
    </cfRule>
    <cfRule type="cellIs" priority="68" dxfId="0" operator="equal" stopIfTrue="1">
      <formula>"?"</formula>
    </cfRule>
  </conditionalFormatting>
  <conditionalFormatting sqref="J23">
    <cfRule type="cellIs" priority="65" dxfId="1" operator="equal" stopIfTrue="1">
      <formula>"Error"</formula>
    </cfRule>
    <cfRule type="cellIs" priority="66" dxfId="0" operator="equal" stopIfTrue="1">
      <formula>"?"</formula>
    </cfRule>
  </conditionalFormatting>
  <conditionalFormatting sqref="J25">
    <cfRule type="cellIs" priority="63" dxfId="1" operator="equal" stopIfTrue="1">
      <formula>"Error"</formula>
    </cfRule>
    <cfRule type="cellIs" priority="64" dxfId="0" operator="equal" stopIfTrue="1">
      <formula>"?"</formula>
    </cfRule>
  </conditionalFormatting>
  <conditionalFormatting sqref="J27">
    <cfRule type="cellIs" priority="61" dxfId="1" operator="equal" stopIfTrue="1">
      <formula>"Error"</formula>
    </cfRule>
    <cfRule type="cellIs" priority="62" dxfId="0" operator="equal" stopIfTrue="1">
      <formula>"?"</formula>
    </cfRule>
  </conditionalFormatting>
  <conditionalFormatting sqref="J29">
    <cfRule type="cellIs" priority="59" dxfId="1" operator="equal" stopIfTrue="1">
      <formula>"Error"</formula>
    </cfRule>
    <cfRule type="cellIs" priority="60" dxfId="0" operator="equal" stopIfTrue="1">
      <formula>"?"</formula>
    </cfRule>
  </conditionalFormatting>
  <conditionalFormatting sqref="D17:I17">
    <cfRule type="cellIs" priority="57" dxfId="1" operator="equal" stopIfTrue="1">
      <formula>"Error"</formula>
    </cfRule>
    <cfRule type="cellIs" priority="58" dxfId="0" operator="equal" stopIfTrue="1">
      <formula>"?"</formula>
    </cfRule>
  </conditionalFormatting>
  <conditionalFormatting sqref="D19:I19">
    <cfRule type="cellIs" priority="55" dxfId="1" operator="equal" stopIfTrue="1">
      <formula>"Error"</formula>
    </cfRule>
    <cfRule type="cellIs" priority="56" dxfId="0" operator="equal" stopIfTrue="1">
      <formula>"?"</formula>
    </cfRule>
  </conditionalFormatting>
  <conditionalFormatting sqref="D21:I21">
    <cfRule type="cellIs" priority="53" dxfId="1" operator="equal" stopIfTrue="1">
      <formula>"Error"</formula>
    </cfRule>
    <cfRule type="cellIs" priority="54" dxfId="0" operator="equal" stopIfTrue="1">
      <formula>"?"</formula>
    </cfRule>
  </conditionalFormatting>
  <conditionalFormatting sqref="D23:I23">
    <cfRule type="cellIs" priority="51" dxfId="1" operator="equal" stopIfTrue="1">
      <formula>"Error"</formula>
    </cfRule>
    <cfRule type="cellIs" priority="52" dxfId="0" operator="equal" stopIfTrue="1">
      <formula>"?"</formula>
    </cfRule>
  </conditionalFormatting>
  <conditionalFormatting sqref="D25:I25">
    <cfRule type="cellIs" priority="49" dxfId="1" operator="equal" stopIfTrue="1">
      <formula>"Error"</formula>
    </cfRule>
    <cfRule type="cellIs" priority="50" dxfId="0" operator="equal" stopIfTrue="1">
      <formula>"?"</formula>
    </cfRule>
  </conditionalFormatting>
  <conditionalFormatting sqref="D27:I27">
    <cfRule type="cellIs" priority="47" dxfId="1" operator="equal" stopIfTrue="1">
      <formula>"Error"</formula>
    </cfRule>
    <cfRule type="cellIs" priority="48" dxfId="0" operator="equal" stopIfTrue="1">
      <formula>"?"</formula>
    </cfRule>
  </conditionalFormatting>
  <conditionalFormatting sqref="D29:I29">
    <cfRule type="cellIs" priority="45" dxfId="1" operator="equal" stopIfTrue="1">
      <formula>"Error"</formula>
    </cfRule>
    <cfRule type="cellIs" priority="46" dxfId="0" operator="equal" stopIfTrue="1">
      <formula>"?"</formula>
    </cfRule>
  </conditionalFormatting>
  <conditionalFormatting sqref="D31:J31">
    <cfRule type="cellIs" priority="43" dxfId="1" operator="equal" stopIfTrue="1">
      <formula>"Error"</formula>
    </cfRule>
    <cfRule type="cellIs" priority="44" dxfId="0" operator="equal" stopIfTrue="1">
      <formula>"?"</formula>
    </cfRule>
  </conditionalFormatting>
  <conditionalFormatting sqref="D34:J34">
    <cfRule type="cellIs" priority="41" dxfId="1" operator="equal" stopIfTrue="1">
      <formula>"Error"</formula>
    </cfRule>
    <cfRule type="cellIs" priority="42" dxfId="0" operator="equal" stopIfTrue="1">
      <formula>"?"</formula>
    </cfRule>
  </conditionalFormatting>
  <conditionalFormatting sqref="D37:J37">
    <cfRule type="cellIs" priority="39" dxfId="1" operator="equal" stopIfTrue="1">
      <formula>"Error"</formula>
    </cfRule>
    <cfRule type="cellIs" priority="40" dxfId="0" operator="equal" stopIfTrue="1">
      <formula>"?"</formula>
    </cfRule>
  </conditionalFormatting>
  <conditionalFormatting sqref="D40:J40">
    <cfRule type="cellIs" priority="37" dxfId="1" operator="equal" stopIfTrue="1">
      <formula>"Error"</formula>
    </cfRule>
    <cfRule type="cellIs" priority="38" dxfId="0" operator="equal" stopIfTrue="1">
      <formula>"?"</formula>
    </cfRule>
  </conditionalFormatting>
  <conditionalFormatting sqref="D43:J43">
    <cfRule type="cellIs" priority="35" dxfId="1" operator="equal" stopIfTrue="1">
      <formula>"Error"</formula>
    </cfRule>
    <cfRule type="cellIs" priority="36" dxfId="0" operator="equal" stopIfTrue="1">
      <formula>"?"</formula>
    </cfRule>
  </conditionalFormatting>
  <conditionalFormatting sqref="D46:J46">
    <cfRule type="cellIs" priority="33" dxfId="1" operator="equal" stopIfTrue="1">
      <formula>"Error"</formula>
    </cfRule>
    <cfRule type="cellIs" priority="34" dxfId="0" operator="equal" stopIfTrue="1">
      <formula>"?"</formula>
    </cfRule>
  </conditionalFormatting>
  <conditionalFormatting sqref="D49:J49">
    <cfRule type="cellIs" priority="31" dxfId="1" operator="equal" stopIfTrue="1">
      <formula>"Error"</formula>
    </cfRule>
    <cfRule type="cellIs" priority="32" dxfId="0" operator="equal" stopIfTrue="1">
      <formula>"?"</formula>
    </cfRule>
  </conditionalFormatting>
  <conditionalFormatting sqref="D52:J52">
    <cfRule type="cellIs" priority="29" dxfId="1" operator="equal" stopIfTrue="1">
      <formula>"Error"</formula>
    </cfRule>
    <cfRule type="cellIs" priority="30" dxfId="0" operator="equal" stopIfTrue="1">
      <formula>"?"</formula>
    </cfRule>
  </conditionalFormatting>
  <conditionalFormatting sqref="D55:J55">
    <cfRule type="cellIs" priority="27" dxfId="1" operator="equal" stopIfTrue="1">
      <formula>"Error"</formula>
    </cfRule>
    <cfRule type="cellIs" priority="28" dxfId="0" operator="equal" stopIfTrue="1">
      <formula>"?"</formula>
    </cfRule>
  </conditionalFormatting>
  <conditionalFormatting sqref="D58:J58">
    <cfRule type="cellIs" priority="25" dxfId="1" operator="equal" stopIfTrue="1">
      <formula>"Error"</formula>
    </cfRule>
    <cfRule type="cellIs" priority="26" dxfId="0" operator="equal" stopIfTrue="1">
      <formula>"?"</formula>
    </cfRule>
  </conditionalFormatting>
  <conditionalFormatting sqref="D105:J105">
    <cfRule type="cellIs" priority="13" dxfId="1" operator="equal" stopIfTrue="1">
      <formula>"Error"</formula>
    </cfRule>
    <cfRule type="cellIs" priority="14" dxfId="0" operator="equal" stopIfTrue="1">
      <formula>"?"</formula>
    </cfRule>
  </conditionalFormatting>
  <conditionalFormatting sqref="D82:J82">
    <cfRule type="cellIs" priority="23" dxfId="1" operator="equal" stopIfTrue="1">
      <formula>"Error"</formula>
    </cfRule>
    <cfRule type="cellIs" priority="24" dxfId="0" operator="equal" stopIfTrue="1">
      <formula>"?"</formula>
    </cfRule>
  </conditionalFormatting>
  <conditionalFormatting sqref="D85:J85">
    <cfRule type="cellIs" priority="21" dxfId="1" operator="equal" stopIfTrue="1">
      <formula>"Error"</formula>
    </cfRule>
    <cfRule type="cellIs" priority="22" dxfId="0" operator="equal" stopIfTrue="1">
      <formula>"?"</formula>
    </cfRule>
  </conditionalFormatting>
  <conditionalFormatting sqref="D88:J88">
    <cfRule type="cellIs" priority="19" dxfId="1" operator="equal" stopIfTrue="1">
      <formula>"Error"</formula>
    </cfRule>
    <cfRule type="cellIs" priority="20" dxfId="0" operator="equal" stopIfTrue="1">
      <formula>"?"</formula>
    </cfRule>
  </conditionalFormatting>
  <conditionalFormatting sqref="D91:J91">
    <cfRule type="cellIs" priority="17" dxfId="1" operator="equal" stopIfTrue="1">
      <formula>"Error"</formula>
    </cfRule>
    <cfRule type="cellIs" priority="18" dxfId="0" operator="equal" stopIfTrue="1">
      <formula>"?"</formula>
    </cfRule>
  </conditionalFormatting>
  <conditionalFormatting sqref="D96:J96">
    <cfRule type="cellIs" priority="15" dxfId="1" operator="equal" stopIfTrue="1">
      <formula>"Error"</formula>
    </cfRule>
    <cfRule type="cellIs" priority="16" dxfId="0" operator="equal" stopIfTrue="1">
      <formula>"?"</formula>
    </cfRule>
  </conditionalFormatting>
  <conditionalFormatting sqref="D109:J109">
    <cfRule type="cellIs" priority="7" dxfId="1" operator="equal" stopIfTrue="1">
      <formula>"Error"</formula>
    </cfRule>
    <cfRule type="cellIs" priority="8" dxfId="0" operator="equal" stopIfTrue="1">
      <formula>"?"</formula>
    </cfRule>
  </conditionalFormatting>
  <conditionalFormatting sqref="D112:J112">
    <cfRule type="cellIs" priority="5" dxfId="1" operator="equal" stopIfTrue="1">
      <formula>"Error"</formula>
    </cfRule>
    <cfRule type="cellIs" priority="6" dxfId="0" operator="equal" stopIfTrue="1">
      <formula>"?"</formula>
    </cfRule>
  </conditionalFormatting>
  <conditionalFormatting sqref="D99:J99">
    <cfRule type="cellIs" priority="3" dxfId="1" operator="equal" stopIfTrue="1">
      <formula>"Error"</formula>
    </cfRule>
    <cfRule type="cellIs" priority="4" dxfId="0" operator="equal" stopIfTrue="1">
      <formula>"?"</formula>
    </cfRule>
  </conditionalFormatting>
  <conditionalFormatting sqref="D102:J102">
    <cfRule type="cellIs" priority="1" dxfId="1" operator="equal" stopIfTrue="1">
      <formula>"Error"</formula>
    </cfRule>
    <cfRule type="cellIs" priority="2" dxfId="0" operator="equal" stopIfTrue="1">
      <formula>"?"</formula>
    </cfRule>
  </conditionalFormatting>
  <printOptions/>
  <pageMargins left="0.3937007874015748" right="0.1968503937007874" top="0.3937007874015748" bottom="0.3937007874015748" header="0.1968503937007874" footer="0.1968503937007874"/>
  <pageSetup firstPageNumber="1" useFirstPageNumber="1" horizontalDpi="600" verticalDpi="600" orientation="portrait" paperSize="9" scale="56" r:id="rId3"/>
  <headerFooter alignWithMargins="0">
    <oddHeader xml:space="preserve">&amp;C&amp;"Arial"&amp;10 Financial Soundness Indicators Incl. Consolidation Basis; FSIs and Underlying Series; Latvia (Country) </oddHeader>
  </headerFooter>
  <rowBreaks count="1" manualBreakCount="1">
    <brk id="1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Inara Linde</dc:creator>
  <cp:keywords/>
  <dc:description/>
  <cp:lastModifiedBy>Ilmārs Zaltans</cp:lastModifiedBy>
  <cp:lastPrinted>2018-09-26T12:52:33Z</cp:lastPrinted>
  <dcterms:created xsi:type="dcterms:W3CDTF">2015-11-03T15:18:32Z</dcterms:created>
  <dcterms:modified xsi:type="dcterms:W3CDTF">2018-09-27T08:32:08Z</dcterms:modified>
  <cp:category/>
  <cp:version/>
  <cp:contentType/>
  <cp:contentStatus/>
</cp:coreProperties>
</file>